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活性）2023.08.10\1.4標的管理\2024年度フォルダ\"/>
    </mc:Choice>
  </mc:AlternateContent>
  <xr:revisionPtr revIDLastSave="0" documentId="13_ncr:1_{C76B2C41-FA5F-43CD-87E4-C2F825436C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年度様式（NF用)" sheetId="11" r:id="rId1"/>
  </sheets>
  <definedNames>
    <definedName name="_xlnm.Print_Area" localSheetId="0">'2023年度様式（NF用)'!$A$1:$V$32</definedName>
  </definedNames>
  <calcPr calcId="191029"/>
</workbook>
</file>

<file path=xl/calcChain.xml><?xml version="1.0" encoding="utf-8"?>
<calcChain xmlns="http://schemas.openxmlformats.org/spreadsheetml/2006/main">
  <c r="D26" i="11" l="1"/>
  <c r="D14" i="11"/>
  <c r="Q13" i="11" s="1"/>
  <c r="U23" i="11"/>
  <c r="T23" i="11"/>
  <c r="I23" i="11"/>
  <c r="H23" i="11"/>
  <c r="U22" i="11"/>
  <c r="T22" i="11"/>
  <c r="I22" i="11"/>
  <c r="H22" i="11"/>
  <c r="U21" i="11"/>
  <c r="T21" i="11"/>
  <c r="O21" i="11"/>
  <c r="N21" i="11"/>
  <c r="I21" i="11"/>
  <c r="H21" i="11"/>
  <c r="U11" i="11"/>
  <c r="T11" i="11"/>
  <c r="I11" i="11"/>
  <c r="H11" i="11"/>
  <c r="U10" i="11"/>
  <c r="T10" i="11"/>
  <c r="I10" i="11"/>
  <c r="H10" i="11"/>
  <c r="U9" i="11"/>
  <c r="T9" i="11"/>
  <c r="O9" i="11"/>
  <c r="N9" i="11"/>
  <c r="I9" i="11"/>
  <c r="H9" i="11"/>
  <c r="H14" i="11" l="1"/>
  <c r="L14" i="11" s="1"/>
  <c r="Q25" i="11"/>
  <c r="H26" i="11"/>
  <c r="L26" i="11" s="1"/>
</calcChain>
</file>

<file path=xl/sharedStrings.xml><?xml version="1.0" encoding="utf-8"?>
<sst xmlns="http://schemas.openxmlformats.org/spreadsheetml/2006/main" count="114" uniqueCount="40">
  <si>
    <t>AR9号G</t>
    <rPh sb="3" eb="4">
      <t>ゴウ</t>
    </rPh>
    <phoneticPr fontId="2"/>
  </si>
  <si>
    <t>AP4号G</t>
    <rPh sb="3" eb="4">
      <t>ゴウ</t>
    </rPh>
    <phoneticPr fontId="2"/>
  </si>
  <si>
    <t>FP標的</t>
    <rPh sb="2" eb="4">
      <t>ヒョウテキ</t>
    </rPh>
    <phoneticPr fontId="2"/>
  </si>
  <si>
    <t>RFP標的</t>
    <rPh sb="3" eb="5">
      <t>ヒョウテキ</t>
    </rPh>
    <phoneticPr fontId="2"/>
  </si>
  <si>
    <t>納品希望日</t>
    <rPh sb="0" eb="2">
      <t>ノウヒン</t>
    </rPh>
    <rPh sb="2" eb="5">
      <t>キボウビ</t>
    </rPh>
    <phoneticPr fontId="2"/>
  </si>
  <si>
    <t>CP標的</t>
    <rPh sb="2" eb="4">
      <t>ヒョウテキ</t>
    </rPh>
    <phoneticPr fontId="2"/>
  </si>
  <si>
    <t>大口径用シール</t>
    <rPh sb="0" eb="3">
      <t>ダイコウケイ</t>
    </rPh>
    <rPh sb="3" eb="4">
      <t>ヨウ</t>
    </rPh>
    <phoneticPr fontId="2"/>
  </si>
  <si>
    <t>納品希望場所（配達先住所）</t>
    <rPh sb="0" eb="2">
      <t>ノウヒン</t>
    </rPh>
    <rPh sb="2" eb="4">
      <t>キボウ</t>
    </rPh>
    <rPh sb="4" eb="6">
      <t>バショ</t>
    </rPh>
    <rPh sb="7" eb="10">
      <t>ハイタツサキ</t>
    </rPh>
    <rPh sb="10" eb="12">
      <t>ジュウショ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</si>
  <si>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</si>
  <si>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SB3号G</t>
    <rPh sb="3" eb="4">
      <t>ゴウ</t>
    </rPh>
    <phoneticPr fontId="2"/>
  </si>
  <si>
    <t>購入枚数</t>
    <rPh sb="0" eb="2">
      <t>コウニュウ</t>
    </rPh>
    <rPh sb="2" eb="4">
      <t>マイスウ</t>
    </rPh>
    <phoneticPr fontId="2"/>
  </si>
  <si>
    <t>別途お問い合わせ</t>
    <rPh sb="0" eb="2">
      <t>ベット</t>
    </rPh>
    <rPh sb="3" eb="4">
      <t>ト</t>
    </rPh>
    <rPh sb="5" eb="6">
      <t>ア</t>
    </rPh>
    <phoneticPr fontId="2"/>
  </si>
  <si>
    <t>お願いと注意事項</t>
    <rPh sb="1" eb="2">
      <t>ネガ</t>
    </rPh>
    <rPh sb="4" eb="6">
      <t>チュウイ</t>
    </rPh>
    <rPh sb="6" eb="8">
      <t>ジコウ</t>
    </rPh>
    <phoneticPr fontId="2"/>
  </si>
  <si>
    <t>郵便番号</t>
    <rPh sb="0" eb="2">
      <t>ユウビン</t>
    </rPh>
    <rPh sb="2" eb="4">
      <t>バンゴウ</t>
    </rPh>
    <phoneticPr fontId="2"/>
  </si>
  <si>
    <t>送料：</t>
    <rPh sb="0" eb="2">
      <t>ソウリョウ</t>
    </rPh>
    <phoneticPr fontId="2"/>
  </si>
  <si>
    <t>加盟団体名：</t>
    <rPh sb="0" eb="2">
      <t>カメイ</t>
    </rPh>
    <rPh sb="2" eb="4">
      <t>ダンタイ</t>
    </rPh>
    <rPh sb="4" eb="5">
      <t>ナ</t>
    </rPh>
    <phoneticPr fontId="2"/>
  </si>
  <si>
    <t>担当者名：</t>
    <rPh sb="0" eb="3">
      <t>タントウシャ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</si>
  <si>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</si>
  <si>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受取人名</t>
    <rPh sb="0" eb="3">
      <t>ウケトリニン</t>
    </rPh>
    <rPh sb="3" eb="4">
      <t>メイ</t>
    </rPh>
    <phoneticPr fontId="2"/>
  </si>
  <si>
    <t>－</t>
    <phoneticPr fontId="2"/>
  </si>
  <si>
    <t>　</t>
    <phoneticPr fontId="2"/>
  </si>
  <si>
    <t>BBR100M</t>
    <phoneticPr fontId="2"/>
  </si>
  <si>
    <t>SBﾌｧｲﾅﾙ</t>
    <phoneticPr fontId="2"/>
  </si>
  <si>
    <t>BBR150M</t>
    <phoneticPr fontId="2"/>
  </si>
  <si>
    <t>２．記入の必要箇所を黄色地としておりますので、漏れが無いように記入をお願いします。</t>
    <rPh sb="2" eb="4">
      <t>キニュウ</t>
    </rPh>
    <rPh sb="5" eb="7">
      <t>ヒツヨウ</t>
    </rPh>
    <rPh sb="7" eb="9">
      <t>カショ</t>
    </rPh>
    <rPh sb="10" eb="12">
      <t>キイロ</t>
    </rPh>
    <rPh sb="12" eb="13">
      <t>ジ</t>
    </rPh>
    <rPh sb="23" eb="24">
      <t>モ</t>
    </rPh>
    <rPh sb="26" eb="27">
      <t>ナ</t>
    </rPh>
    <rPh sb="31" eb="33">
      <t>キニュウ</t>
    </rPh>
    <rPh sb="35" eb="36">
      <t>ネガ</t>
    </rPh>
    <phoneticPr fontId="2"/>
  </si>
  <si>
    <t>１．標的には販売単位がございますので、ご注意ください。</t>
    <phoneticPr fontId="2"/>
  </si>
  <si>
    <t>　　年　月　日</t>
    <rPh sb="2" eb="3">
      <t>ネン</t>
    </rPh>
    <rPh sb="4" eb="5">
      <t>ツキ</t>
    </rPh>
    <rPh sb="6" eb="7">
      <t>ヒ</t>
    </rPh>
    <phoneticPr fontId="2"/>
  </si>
  <si>
    <t>〒</t>
    <phoneticPr fontId="2"/>
  </si>
  <si>
    <t>（加盟団体用）</t>
    <rPh sb="1" eb="6">
      <t>カメイダンタイヨウ</t>
    </rPh>
    <phoneticPr fontId="2"/>
  </si>
  <si>
    <r>
      <t>　</t>
    </r>
    <r>
      <rPr>
        <b/>
        <sz val="14"/>
        <rFont val="ＭＳ Ｐゴシック"/>
        <family val="3"/>
        <charset val="128"/>
      </rPr>
      <t>標的注文票　２０２４年４月～２０２５年３月分</t>
    </r>
    <rPh sb="1" eb="3">
      <t>ヒョウテキ</t>
    </rPh>
    <rPh sb="3" eb="5">
      <t>チュウモン</t>
    </rPh>
    <rPh sb="5" eb="6">
      <t>ヒョウ</t>
    </rPh>
    <rPh sb="11" eb="12">
      <t>ネン</t>
    </rPh>
    <rPh sb="13" eb="14">
      <t>ツキ</t>
    </rPh>
    <rPh sb="19" eb="20">
      <t>ネン</t>
    </rPh>
    <rPh sb="21" eb="22">
      <t>ツキ</t>
    </rPh>
    <rPh sb="22" eb="23">
      <t>ブン</t>
    </rPh>
    <phoneticPr fontId="2"/>
  </si>
  <si>
    <t>本体価格（10％対象）</t>
    <rPh sb="0" eb="2">
      <t>ホンタイ</t>
    </rPh>
    <rPh sb="2" eb="4">
      <t>カカク</t>
    </rPh>
    <rPh sb="8" eb="10">
      <t>タイショウ</t>
    </rPh>
    <phoneticPr fontId="2"/>
  </si>
  <si>
    <t>円</t>
    <rPh sb="0" eb="1">
      <t>エン</t>
    </rPh>
    <phoneticPr fontId="2"/>
  </si>
  <si>
    <t>消費税額（10％）</t>
    <rPh sb="0" eb="3">
      <t>ショウヒゼイ</t>
    </rPh>
    <rPh sb="3" eb="4">
      <t>ガク</t>
    </rPh>
    <phoneticPr fontId="2"/>
  </si>
  <si>
    <t>1梱包の枚数</t>
    <rPh sb="1" eb="3">
      <t>コンポウ</t>
    </rPh>
    <rPh sb="4" eb="6">
      <t>マイスウ</t>
    </rPh>
    <phoneticPr fontId="2"/>
  </si>
  <si>
    <t>標的代金総額</t>
    <rPh sb="0" eb="2">
      <t>ヒョウテキ</t>
    </rPh>
    <rPh sb="2" eb="4">
      <t>ダイキン</t>
    </rPh>
    <rPh sb="4" eb="6">
      <t>ソウガク</t>
    </rPh>
    <phoneticPr fontId="2"/>
  </si>
  <si>
    <t>1梱包の価格(税抜）</t>
    <rPh sb="1" eb="3">
      <t>コンポウ</t>
    </rPh>
    <rPh sb="4" eb="6">
      <t>カカク</t>
    </rPh>
    <rPh sb="7" eb="9">
      <t>ゼイヌ</t>
    </rPh>
    <phoneticPr fontId="2"/>
  </si>
  <si>
    <t>参考単価（税抜）</t>
    <rPh sb="0" eb="2">
      <t>サンコウ</t>
    </rPh>
    <rPh sb="2" eb="4">
      <t>タンカ</t>
    </rPh>
    <rPh sb="5" eb="7">
      <t>ゼイヌ</t>
    </rPh>
    <phoneticPr fontId="2"/>
  </si>
  <si>
    <t>販売終了</t>
    <rPh sb="0" eb="2">
      <t>ハンバイ</t>
    </rPh>
    <rPh sb="2" eb="4">
      <t>シュウリョウ</t>
    </rPh>
    <phoneticPr fontId="2"/>
  </si>
  <si>
    <t>（配達時間指定がある場合）</t>
    <rPh sb="1" eb="5">
      <t>ハイタツジカン</t>
    </rPh>
    <rPh sb="5" eb="7">
      <t>シテイ</t>
    </rPh>
    <rPh sb="10" eb="12">
      <t>バアイ</t>
    </rPh>
    <phoneticPr fontId="2"/>
  </si>
  <si>
    <t>購入梱包単位</t>
    <rPh sb="0" eb="2">
      <t>コウニュウ</t>
    </rPh>
    <rPh sb="2" eb="4">
      <t>コンポウ</t>
    </rPh>
    <rPh sb="4" eb="6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</si>
</sst>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9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0" fillId="0" borderId="5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12" xfId="0" applyFont="1" applyBorder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1" fontId="4" fillId="0" borderId="19" xfId="0" applyNumberFormat="1" applyFont="1" applyBorder="1">
      <alignment vertical="center"/>
    </xf>
    <xf numFmtId="1" fontId="4" fillId="0" borderId="19" xfId="0" applyNumberFormat="1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37" xfId="0" applyFont="1" applyBorder="1">
      <alignment vertical="center"/>
    </xf>
    <xf numFmtId="0" fontId="9" fillId="0" borderId="3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9" xfId="0" applyNumberFormat="1" applyFont="1" applyFill="1" applyBorder="1" applyProtection="1">
      <alignment vertical="center"/>
      <protection locked="0"/>
    </xf>
    <xf numFmtId="38" fontId="4" fillId="3" borderId="19" xfId="1" applyFont="1" applyFill="1" applyBorder="1" applyProtection="1">
      <alignment vertical="center"/>
      <protection locked="0"/>
    </xf>
    <xf numFmtId="1" fontId="4" fillId="3" borderId="19" xfId="0" applyNumberFormat="1" applyFont="1" applyFill="1" applyBorder="1" applyAlignment="1" applyProtection="1">
      <alignment vertical="center" shrinkToFit="1"/>
      <protection locked="0"/>
    </xf>
    <xf numFmtId="38" fontId="4" fillId="0" borderId="19" xfId="1" applyFont="1" applyBorder="1" applyProtection="1">
      <alignment vertical="center"/>
    </xf>
    <xf numFmtId="38" fontId="4" fillId="0" borderId="19" xfId="1" applyFont="1" applyFill="1" applyBorder="1" applyProtection="1">
      <alignment vertical="center"/>
    </xf>
    <xf numFmtId="38" fontId="4" fillId="0" borderId="19" xfId="1" applyFont="1" applyBorder="1" applyAlignment="1" applyProtection="1">
      <alignment vertical="center" shrinkToFit="1"/>
    </xf>
    <xf numFmtId="38" fontId="3" fillId="0" borderId="8" xfId="1" applyFont="1" applyBorder="1" applyAlignment="1" applyProtection="1">
      <alignment horizontal="left" vertical="center"/>
    </xf>
    <xf numFmtId="38" fontId="3" fillId="0" borderId="2" xfId="1" applyFont="1" applyBorder="1" applyAlignment="1" applyProtection="1">
      <alignment horizontal="left" vertical="center"/>
    </xf>
    <xf numFmtId="0" fontId="4" fillId="3" borderId="21" xfId="0" applyFont="1" applyFill="1" applyBorder="1" applyProtection="1">
      <alignment vertical="center"/>
      <protection locked="0"/>
    </xf>
    <xf numFmtId="0" fontId="4" fillId="3" borderId="22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23" xfId="0" applyFont="1" applyFill="1" applyBorder="1" applyProtection="1">
      <alignment vertical="center"/>
      <protection locked="0"/>
    </xf>
    <xf numFmtId="0" fontId="4" fillId="3" borderId="42" xfId="0" applyFont="1" applyFill="1" applyBorder="1" applyProtection="1">
      <alignment vertical="center"/>
      <protection locked="0"/>
    </xf>
    <xf numFmtId="0" fontId="4" fillId="3" borderId="43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4" fillId="3" borderId="41" xfId="0" applyFont="1" applyFill="1" applyBorder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3" fillId="0" borderId="6" xfId="1" applyFont="1" applyBorder="1" applyAlignment="1" applyProtection="1">
      <alignment horizontal="right" vertical="center"/>
    </xf>
    <xf numFmtId="38" fontId="3" fillId="0" borderId="7" xfId="1" applyFont="1" applyBorder="1" applyAlignment="1" applyProtection="1">
      <alignment horizontal="right" vertical="center"/>
    </xf>
    <xf numFmtId="38" fontId="3" fillId="0" borderId="4" xfId="1" applyFont="1" applyBorder="1" applyAlignment="1" applyProtection="1">
      <alignment horizontal="right" vertical="center"/>
    </xf>
    <xf numFmtId="38" fontId="3" fillId="0" borderId="5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5" xfId="1" applyFont="1" applyBorder="1" applyAlignment="1" applyProtection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38" fontId="5" fillId="0" borderId="2" xfId="1" applyFont="1" applyBorder="1" applyAlignment="1" applyProtection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1" fillId="0" borderId="27" xfId="1" applyNumberFormat="1" applyFont="1" applyBorder="1" applyAlignment="1" applyProtection="1">
      <alignment horizontal="center" vertical="center" wrapText="1"/>
    </xf>
    <xf numFmtId="176" fontId="1" fillId="0" borderId="28" xfId="1" applyNumberFormat="1" applyFont="1" applyBorder="1" applyAlignment="1" applyProtection="1">
      <alignment horizontal="center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38" fontId="4" fillId="0" borderId="6" xfId="1" applyFont="1" applyBorder="1" applyAlignment="1" applyProtection="1">
      <alignment horizontal="center" vertical="center"/>
    </xf>
    <xf numFmtId="38" fontId="4" fillId="0" borderId="7" xfId="1" applyFont="1" applyBorder="1" applyAlignment="1" applyProtection="1">
      <alignment horizontal="center" vertical="center"/>
    </xf>
    <xf numFmtId="38" fontId="4" fillId="0" borderId="20" xfId="1" applyFont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  <protection locked="0"/>
    </xf>
    <xf numFmtId="58" fontId="4" fillId="3" borderId="13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桁区切り 2" xfId="2" xr:uid="{BEE7263F-F1CC-464D-B6A1-55651D49D4DF}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2AFE-F2C9-49D5-A836-29E27DD1B8F5}">
  <sheetPr>
    <pageSetUpPr fitToPage="1"/>
  </sheetPr>
  <dimension ref="B2:U177"/>
  <sheetViews>
    <sheetView tabSelected="1" zoomScale="93" zoomScaleNormal="93" workbookViewId="0">
      <selection activeCell="B12" sqref="B12"/>
    </sheetView>
  </sheetViews>
  <sheetFormatPr defaultColWidth="8.875" defaultRowHeight="13.5" x14ac:dyDescent="0.15"/>
  <cols>
    <col min="1" max="1" width="2" customWidth="1"/>
    <col min="2" max="2" width="17.125" customWidth="1"/>
    <col min="3" max="3" width="4.875" customWidth="1"/>
    <col min="4" max="4" width="9.625" customWidth="1"/>
    <col min="5" max="5" width="8.125" customWidth="1"/>
    <col min="6" max="6" width="8" customWidth="1"/>
    <col min="7" max="7" width="6.125" customWidth="1"/>
    <col min="8" max="8" width="8" customWidth="1"/>
    <col min="9" max="9" width="7.625" customWidth="1"/>
    <col min="10" max="10" width="9.625" customWidth="1"/>
    <col min="11" max="11" width="8.125" customWidth="1"/>
    <col min="12" max="12" width="7.875" customWidth="1"/>
    <col min="13" max="13" width="6.125" customWidth="1"/>
    <col min="14" max="14" width="8.125" customWidth="1"/>
    <col min="15" max="15" width="7.625" customWidth="1"/>
    <col min="16" max="16" width="11.875" customWidth="1"/>
    <col min="17" max="17" width="8.125" customWidth="1"/>
    <col min="18" max="18" width="8" customWidth="1"/>
    <col min="19" max="19" width="6.125" customWidth="1"/>
    <col min="20" max="20" width="8" customWidth="1"/>
    <col min="21" max="21" width="7.625" customWidth="1"/>
    <col min="22" max="22" width="1.625" customWidth="1"/>
    <col min="31" max="31" width="13" bestFit="1" customWidth="1"/>
  </cols>
  <sheetData>
    <row r="2" spans="2:21" ht="24.95" customHeight="1" x14ac:dyDescent="0.15">
      <c r="B2" s="1" t="s">
        <v>29</v>
      </c>
      <c r="J2" s="12" t="s">
        <v>15</v>
      </c>
      <c r="K2" s="77" t="s">
        <v>20</v>
      </c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2:21" ht="20.100000000000001" customHeight="1" x14ac:dyDescent="0.15">
      <c r="B3" s="13" t="s">
        <v>28</v>
      </c>
      <c r="D3" s="15" t="s">
        <v>20</v>
      </c>
      <c r="E3" s="15"/>
      <c r="F3" s="15"/>
      <c r="G3" s="15"/>
      <c r="H3" s="15"/>
    </row>
    <row r="4" spans="2:21" ht="20.100000000000001" customHeight="1" x14ac:dyDescent="0.15">
      <c r="B4" s="1"/>
      <c r="D4" s="15"/>
      <c r="E4" s="15"/>
      <c r="F4" s="15"/>
      <c r="G4" s="15"/>
      <c r="H4" s="15"/>
      <c r="J4" s="2" t="s">
        <v>16</v>
      </c>
      <c r="K4" s="77" t="s">
        <v>20</v>
      </c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2:21" ht="20.100000000000001" customHeight="1" x14ac:dyDescent="0.15">
      <c r="B5" s="1" t="s">
        <v>12</v>
      </c>
    </row>
    <row r="6" spans="2:21" ht="20.100000000000001" customHeight="1" x14ac:dyDescent="0.15">
      <c r="B6" s="1" t="s">
        <v>25</v>
      </c>
    </row>
    <row r="7" spans="2:21" ht="20.100000000000001" customHeight="1" thickBot="1" x14ac:dyDescent="0.2">
      <c r="B7" s="1" t="s">
        <v>24</v>
      </c>
    </row>
    <row r="8" spans="2:21" ht="27" customHeight="1" x14ac:dyDescent="0.15">
      <c r="B8" s="78" t="s">
        <v>4</v>
      </c>
      <c r="C8" s="6"/>
      <c r="D8" s="8" t="s">
        <v>20</v>
      </c>
      <c r="E8" s="27" t="s">
        <v>33</v>
      </c>
      <c r="F8" s="27" t="s">
        <v>35</v>
      </c>
      <c r="G8" s="28" t="s">
        <v>39</v>
      </c>
      <c r="H8" s="29" t="s">
        <v>10</v>
      </c>
      <c r="I8" s="30" t="s">
        <v>36</v>
      </c>
      <c r="J8" s="29" t="s">
        <v>20</v>
      </c>
      <c r="K8" s="27" t="s">
        <v>33</v>
      </c>
      <c r="L8" s="27" t="s">
        <v>35</v>
      </c>
      <c r="M8" s="27" t="s">
        <v>39</v>
      </c>
      <c r="N8" s="27" t="s">
        <v>10</v>
      </c>
      <c r="O8" s="30" t="s">
        <v>36</v>
      </c>
      <c r="P8" s="29" t="s">
        <v>20</v>
      </c>
      <c r="Q8" s="27" t="s">
        <v>33</v>
      </c>
      <c r="R8" s="27" t="s">
        <v>35</v>
      </c>
      <c r="S8" s="27" t="s">
        <v>39</v>
      </c>
      <c r="T8" s="27" t="s">
        <v>10</v>
      </c>
      <c r="U8" s="30" t="s">
        <v>36</v>
      </c>
    </row>
    <row r="9" spans="2:21" ht="20.100000000000001" customHeight="1" x14ac:dyDescent="0.15">
      <c r="B9" s="79"/>
      <c r="C9" s="37"/>
      <c r="D9" s="34" t="s">
        <v>9</v>
      </c>
      <c r="E9" s="45">
        <v>500</v>
      </c>
      <c r="F9" s="46">
        <v>33650</v>
      </c>
      <c r="G9" s="42"/>
      <c r="H9" s="46">
        <f>+G9*E9</f>
        <v>0</v>
      </c>
      <c r="I9" s="22">
        <f>ROUND(F9/E9,3)</f>
        <v>67.3</v>
      </c>
      <c r="J9" s="34" t="s">
        <v>1</v>
      </c>
      <c r="K9" s="45">
        <v>2000</v>
      </c>
      <c r="L9" s="45">
        <v>39800</v>
      </c>
      <c r="M9" s="43"/>
      <c r="N9" s="46">
        <f>+M9*K9</f>
        <v>0</v>
      </c>
      <c r="O9" s="22">
        <f>ROUND(L9/K9,3)</f>
        <v>19.899999999999999</v>
      </c>
      <c r="P9" s="34" t="s">
        <v>23</v>
      </c>
      <c r="Q9" s="18">
        <v>125</v>
      </c>
      <c r="R9" s="45">
        <v>47500</v>
      </c>
      <c r="S9" s="42"/>
      <c r="T9" s="46">
        <f>+S9*Q9</f>
        <v>0</v>
      </c>
      <c r="U9" s="22">
        <f>ROUND(R9/Q9,3)</f>
        <v>380</v>
      </c>
    </row>
    <row r="10" spans="2:21" ht="20.100000000000001" customHeight="1" x14ac:dyDescent="0.15">
      <c r="B10" s="89" t="s">
        <v>26</v>
      </c>
      <c r="C10" s="90"/>
      <c r="D10" s="34" t="s">
        <v>22</v>
      </c>
      <c r="E10" s="45">
        <v>1000</v>
      </c>
      <c r="F10" s="46">
        <v>35200</v>
      </c>
      <c r="G10" s="42"/>
      <c r="H10" s="46">
        <f t="shared" ref="H10:H11" si="0">+G10*E10</f>
        <v>0</v>
      </c>
      <c r="I10" s="22">
        <f t="shared" ref="I10:I11" si="1">ROUND(F10/E10,3)</f>
        <v>35.200000000000003</v>
      </c>
      <c r="J10" s="34" t="s">
        <v>2</v>
      </c>
      <c r="K10" s="86" t="s">
        <v>37</v>
      </c>
      <c r="L10" s="87"/>
      <c r="M10" s="87"/>
      <c r="N10" s="87"/>
      <c r="O10" s="88"/>
      <c r="P10" s="34" t="s">
        <v>21</v>
      </c>
      <c r="Q10" s="18">
        <v>100</v>
      </c>
      <c r="R10" s="45">
        <v>18290</v>
      </c>
      <c r="S10" s="42"/>
      <c r="T10" s="46">
        <f t="shared" ref="T10:T11" si="2">+S10*Q10</f>
        <v>0</v>
      </c>
      <c r="U10" s="22">
        <f t="shared" ref="U10:U11" si="3">ROUND(R10/Q10,3)</f>
        <v>182.9</v>
      </c>
    </row>
    <row r="11" spans="2:21" ht="20.100000000000001" customHeight="1" x14ac:dyDescent="0.15">
      <c r="B11" s="40" t="s">
        <v>38</v>
      </c>
      <c r="C11" s="36"/>
      <c r="D11" s="34" t="s">
        <v>0</v>
      </c>
      <c r="E11" s="45">
        <v>3000</v>
      </c>
      <c r="F11" s="46">
        <v>12900</v>
      </c>
      <c r="G11" s="42"/>
      <c r="H11" s="46">
        <f t="shared" si="0"/>
        <v>0</v>
      </c>
      <c r="I11" s="22">
        <f t="shared" si="1"/>
        <v>4.3</v>
      </c>
      <c r="J11" s="34" t="s">
        <v>3</v>
      </c>
      <c r="K11" s="86" t="s">
        <v>37</v>
      </c>
      <c r="L11" s="87"/>
      <c r="M11" s="87"/>
      <c r="N11" s="87"/>
      <c r="O11" s="88"/>
      <c r="P11" s="35" t="s">
        <v>6</v>
      </c>
      <c r="Q11" s="19">
        <v>10</v>
      </c>
      <c r="R11" s="47">
        <v>291</v>
      </c>
      <c r="S11" s="44"/>
      <c r="T11" s="46">
        <f t="shared" si="2"/>
        <v>0</v>
      </c>
      <c r="U11" s="22">
        <f t="shared" si="3"/>
        <v>29.1</v>
      </c>
    </row>
    <row r="12" spans="2:21" ht="20.100000000000001" customHeight="1" thickBot="1" x14ac:dyDescent="0.2">
      <c r="B12" s="41"/>
      <c r="C12" s="36"/>
      <c r="D12" s="80" t="s">
        <v>19</v>
      </c>
      <c r="E12" s="80"/>
      <c r="F12" s="80"/>
      <c r="G12" s="80"/>
      <c r="H12" s="80"/>
      <c r="I12" s="81"/>
      <c r="J12" s="17" t="s">
        <v>5</v>
      </c>
      <c r="K12" s="82" t="s">
        <v>11</v>
      </c>
      <c r="L12" s="82"/>
      <c r="M12" s="82"/>
      <c r="N12" s="82"/>
      <c r="O12" s="83"/>
      <c r="P12" s="84" t="s">
        <v>19</v>
      </c>
      <c r="Q12" s="84"/>
      <c r="R12" s="84"/>
      <c r="S12" s="84"/>
      <c r="T12" s="84"/>
      <c r="U12" s="85"/>
    </row>
    <row r="13" spans="2:21" ht="15.75" customHeight="1" x14ac:dyDescent="0.15">
      <c r="B13" s="25"/>
      <c r="C13" s="26"/>
      <c r="D13" s="70" t="s">
        <v>30</v>
      </c>
      <c r="E13" s="71"/>
      <c r="F13" s="71"/>
      <c r="G13" s="72"/>
      <c r="H13" s="73" t="s">
        <v>32</v>
      </c>
      <c r="I13" s="74"/>
      <c r="J13" s="74"/>
      <c r="K13" s="75"/>
      <c r="L13" s="76" t="s">
        <v>34</v>
      </c>
      <c r="M13" s="76"/>
      <c r="N13" s="76"/>
      <c r="O13" s="76"/>
      <c r="P13" s="58" t="s">
        <v>14</v>
      </c>
      <c r="Q13" s="60" t="str">
        <f>IF(D14&gt;=50000,"無料","注文者負担（シールは無料）")</f>
        <v>注文者負担（シールは無料）</v>
      </c>
      <c r="R13" s="60"/>
      <c r="S13" s="60"/>
      <c r="T13" s="60"/>
      <c r="U13" s="61"/>
    </row>
    <row r="14" spans="2:21" ht="22.5" customHeight="1" x14ac:dyDescent="0.15">
      <c r="B14" s="23"/>
      <c r="C14" s="24"/>
      <c r="D14" s="64">
        <f>SUM(F9*G9+F10*G10+F11*G11+L9*M9+R9*S9+R10*S10+R11*S11)</f>
        <v>0</v>
      </c>
      <c r="E14" s="65"/>
      <c r="F14" s="65"/>
      <c r="G14" s="48" t="s">
        <v>31</v>
      </c>
      <c r="H14" s="66">
        <f>ROUNDDOWN(D14*0.1,0)</f>
        <v>0</v>
      </c>
      <c r="I14" s="67"/>
      <c r="J14" s="67"/>
      <c r="K14" s="49" t="s">
        <v>31</v>
      </c>
      <c r="L14" s="68">
        <f>SUM(D14,H14)</f>
        <v>0</v>
      </c>
      <c r="M14" s="69"/>
      <c r="N14" s="69"/>
      <c r="O14" s="16" t="s">
        <v>31</v>
      </c>
      <c r="P14" s="59"/>
      <c r="Q14" s="62"/>
      <c r="R14" s="62"/>
      <c r="S14" s="62"/>
      <c r="T14" s="62"/>
      <c r="U14" s="63"/>
    </row>
    <row r="15" spans="2:21" ht="20.100000000000001" customHeight="1" x14ac:dyDescent="0.15">
      <c r="B15" s="14" t="s">
        <v>7</v>
      </c>
      <c r="C15" s="3"/>
      <c r="D15" s="3"/>
      <c r="E15" s="3"/>
      <c r="F15" s="3"/>
      <c r="G15" s="3"/>
      <c r="H15" s="3"/>
      <c r="I15" s="21"/>
      <c r="J15" s="3"/>
      <c r="K15" s="3"/>
      <c r="L15" s="3"/>
      <c r="M15" s="3"/>
      <c r="N15" s="3"/>
      <c r="O15" s="21"/>
      <c r="P15" s="3"/>
      <c r="Q15" s="3"/>
      <c r="R15" s="3"/>
      <c r="S15" s="3"/>
      <c r="T15" s="3"/>
      <c r="U15" s="20"/>
    </row>
    <row r="16" spans="2:21" ht="20.100000000000001" customHeight="1" x14ac:dyDescent="0.15">
      <c r="B16" s="7" t="s">
        <v>13</v>
      </c>
      <c r="C16" s="9"/>
      <c r="D16" s="50" t="s">
        <v>27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1"/>
    </row>
    <row r="17" spans="2:21" ht="20.100000000000001" customHeight="1" x14ac:dyDescent="0.15">
      <c r="B17" s="7" t="s">
        <v>17</v>
      </c>
      <c r="C17" s="9"/>
      <c r="D17" s="52" t="s">
        <v>20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</row>
    <row r="18" spans="2:21" ht="20.100000000000001" customHeight="1" x14ac:dyDescent="0.15">
      <c r="B18" s="7" t="s">
        <v>18</v>
      </c>
      <c r="C18" s="9"/>
      <c r="D18" s="52" t="s">
        <v>20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3"/>
    </row>
    <row r="19" spans="2:21" ht="20.100000000000001" customHeight="1" thickBot="1" x14ac:dyDescent="0.2">
      <c r="B19" s="4" t="s">
        <v>8</v>
      </c>
      <c r="C19" s="10"/>
      <c r="D19" s="56" t="s">
        <v>20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7"/>
    </row>
    <row r="20" spans="2:21" ht="26.25" customHeight="1" thickTop="1" x14ac:dyDescent="0.15">
      <c r="B20" s="78" t="s">
        <v>4</v>
      </c>
      <c r="C20" s="6"/>
      <c r="D20" s="38" t="s">
        <v>20</v>
      </c>
      <c r="E20" s="29" t="s">
        <v>33</v>
      </c>
      <c r="F20" s="31" t="s">
        <v>35</v>
      </c>
      <c r="G20" s="32" t="s">
        <v>39</v>
      </c>
      <c r="H20" s="29" t="s">
        <v>10</v>
      </c>
      <c r="I20" s="33" t="s">
        <v>36</v>
      </c>
      <c r="J20" s="29" t="s">
        <v>20</v>
      </c>
      <c r="K20" s="31" t="s">
        <v>33</v>
      </c>
      <c r="L20" s="32" t="s">
        <v>35</v>
      </c>
      <c r="M20" s="32" t="s">
        <v>39</v>
      </c>
      <c r="N20" s="32" t="s">
        <v>10</v>
      </c>
      <c r="O20" s="39" t="s">
        <v>36</v>
      </c>
      <c r="P20" s="29" t="s">
        <v>20</v>
      </c>
      <c r="Q20" s="31" t="s">
        <v>33</v>
      </c>
      <c r="R20" s="31" t="s">
        <v>35</v>
      </c>
      <c r="S20" s="31" t="s">
        <v>39</v>
      </c>
      <c r="T20" s="31" t="s">
        <v>10</v>
      </c>
      <c r="U20" s="33" t="s">
        <v>36</v>
      </c>
    </row>
    <row r="21" spans="2:21" ht="20.100000000000001" customHeight="1" x14ac:dyDescent="0.15">
      <c r="B21" s="79"/>
      <c r="C21" s="37"/>
      <c r="D21" s="34" t="s">
        <v>9</v>
      </c>
      <c r="E21" s="45">
        <v>500</v>
      </c>
      <c r="F21" s="46">
        <v>33650</v>
      </c>
      <c r="G21" s="42"/>
      <c r="H21" s="46">
        <f>+G21*E21</f>
        <v>0</v>
      </c>
      <c r="I21" s="22">
        <f>ROUND(F21/E21,3)</f>
        <v>67.3</v>
      </c>
      <c r="J21" s="34" t="s">
        <v>1</v>
      </c>
      <c r="K21" s="45">
        <v>2000</v>
      </c>
      <c r="L21" s="45">
        <v>39800</v>
      </c>
      <c r="M21" s="43"/>
      <c r="N21" s="46">
        <f>+M21*K21</f>
        <v>0</v>
      </c>
      <c r="O21" s="22">
        <f>ROUND(L21/K21,3)</f>
        <v>19.899999999999999</v>
      </c>
      <c r="P21" s="34" t="s">
        <v>23</v>
      </c>
      <c r="Q21" s="18">
        <v>125</v>
      </c>
      <c r="R21" s="45">
        <v>47500</v>
      </c>
      <c r="S21" s="42"/>
      <c r="T21" s="46">
        <f>+S21*Q21</f>
        <v>0</v>
      </c>
      <c r="U21" s="22">
        <f>ROUND(R21/Q21,3)</f>
        <v>380</v>
      </c>
    </row>
    <row r="22" spans="2:21" ht="20.100000000000001" customHeight="1" x14ac:dyDescent="0.15">
      <c r="B22" s="89" t="s">
        <v>26</v>
      </c>
      <c r="C22" s="90"/>
      <c r="D22" s="34" t="s">
        <v>22</v>
      </c>
      <c r="E22" s="45">
        <v>1000</v>
      </c>
      <c r="F22" s="46">
        <v>35200</v>
      </c>
      <c r="G22" s="42"/>
      <c r="H22" s="46">
        <f t="shared" ref="H22:H23" si="4">+G22*E22</f>
        <v>0</v>
      </c>
      <c r="I22" s="22">
        <f t="shared" ref="I22:I23" si="5">ROUND(F22/E22,3)</f>
        <v>35.200000000000003</v>
      </c>
      <c r="J22" s="34" t="s">
        <v>2</v>
      </c>
      <c r="K22" s="86" t="s">
        <v>37</v>
      </c>
      <c r="L22" s="87"/>
      <c r="M22" s="87"/>
      <c r="N22" s="87"/>
      <c r="O22" s="88"/>
      <c r="P22" s="34" t="s">
        <v>21</v>
      </c>
      <c r="Q22" s="18">
        <v>100</v>
      </c>
      <c r="R22" s="45">
        <v>18290</v>
      </c>
      <c r="S22" s="42"/>
      <c r="T22" s="46">
        <f t="shared" ref="T22:T23" si="6">+S22*Q22</f>
        <v>0</v>
      </c>
      <c r="U22" s="22">
        <f t="shared" ref="U22:U23" si="7">ROUND(R22/Q22,3)</f>
        <v>182.9</v>
      </c>
    </row>
    <row r="23" spans="2:21" ht="20.100000000000001" customHeight="1" x14ac:dyDescent="0.15">
      <c r="B23" s="40" t="s">
        <v>38</v>
      </c>
      <c r="C23" s="36"/>
      <c r="D23" s="34" t="s">
        <v>0</v>
      </c>
      <c r="E23" s="45">
        <v>3000</v>
      </c>
      <c r="F23" s="46">
        <v>12900</v>
      </c>
      <c r="G23" s="42"/>
      <c r="H23" s="46">
        <f t="shared" si="4"/>
        <v>0</v>
      </c>
      <c r="I23" s="22">
        <f t="shared" si="5"/>
        <v>4.3</v>
      </c>
      <c r="J23" s="34" t="s">
        <v>3</v>
      </c>
      <c r="K23" s="86" t="s">
        <v>37</v>
      </c>
      <c r="L23" s="87"/>
      <c r="M23" s="87"/>
      <c r="N23" s="87"/>
      <c r="O23" s="88"/>
      <c r="P23" s="35" t="s">
        <v>6</v>
      </c>
      <c r="Q23" s="19">
        <v>10</v>
      </c>
      <c r="R23" s="47">
        <v>291</v>
      </c>
      <c r="S23" s="44"/>
      <c r="T23" s="46">
        <f t="shared" si="6"/>
        <v>0</v>
      </c>
      <c r="U23" s="22">
        <f t="shared" si="7"/>
        <v>29.1</v>
      </c>
    </row>
    <row r="24" spans="2:21" ht="20.100000000000001" customHeight="1" thickBot="1" x14ac:dyDescent="0.2">
      <c r="B24" s="41"/>
      <c r="C24" s="36"/>
      <c r="D24" s="80" t="s">
        <v>19</v>
      </c>
      <c r="E24" s="80"/>
      <c r="F24" s="80"/>
      <c r="G24" s="80"/>
      <c r="H24" s="80"/>
      <c r="I24" s="81"/>
      <c r="J24" s="17" t="s">
        <v>5</v>
      </c>
      <c r="K24" s="82" t="s">
        <v>11</v>
      </c>
      <c r="L24" s="82"/>
      <c r="M24" s="82"/>
      <c r="N24" s="82"/>
      <c r="O24" s="83"/>
      <c r="P24" s="84" t="s">
        <v>19</v>
      </c>
      <c r="Q24" s="84"/>
      <c r="R24" s="84"/>
      <c r="S24" s="84"/>
      <c r="T24" s="84"/>
      <c r="U24" s="85"/>
    </row>
    <row r="25" spans="2:21" ht="15.75" customHeight="1" x14ac:dyDescent="0.15">
      <c r="B25" s="25"/>
      <c r="C25" s="26"/>
      <c r="D25" s="70" t="s">
        <v>30</v>
      </c>
      <c r="E25" s="71"/>
      <c r="F25" s="71"/>
      <c r="G25" s="72"/>
      <c r="H25" s="73" t="s">
        <v>32</v>
      </c>
      <c r="I25" s="74"/>
      <c r="J25" s="74"/>
      <c r="K25" s="75"/>
      <c r="L25" s="76" t="s">
        <v>34</v>
      </c>
      <c r="M25" s="76"/>
      <c r="N25" s="76"/>
      <c r="O25" s="76"/>
      <c r="P25" s="58" t="s">
        <v>14</v>
      </c>
      <c r="Q25" s="60" t="str">
        <f>IF(D26&gt;=50000,"無料","注文者負担（シールは無料）")</f>
        <v>注文者負担（シールは無料）</v>
      </c>
      <c r="R25" s="60"/>
      <c r="S25" s="60"/>
      <c r="T25" s="60"/>
      <c r="U25" s="61"/>
    </row>
    <row r="26" spans="2:21" ht="22.5" customHeight="1" x14ac:dyDescent="0.15">
      <c r="B26" s="23"/>
      <c r="C26" s="24"/>
      <c r="D26" s="64">
        <f>SUM(F21*G21+F22*G22+F23*G23+L21*M21+R21*S21+R22*S22+R23*S23)</f>
        <v>0</v>
      </c>
      <c r="E26" s="65"/>
      <c r="F26" s="65"/>
      <c r="G26" s="48" t="s">
        <v>31</v>
      </c>
      <c r="H26" s="66">
        <f>ROUNDDOWN(D26*0.1,0)</f>
        <v>0</v>
      </c>
      <c r="I26" s="67"/>
      <c r="J26" s="67"/>
      <c r="K26" s="49" t="s">
        <v>31</v>
      </c>
      <c r="L26" s="68">
        <f>SUM(D26,H26)</f>
        <v>0</v>
      </c>
      <c r="M26" s="69"/>
      <c r="N26" s="69"/>
      <c r="O26" s="16" t="s">
        <v>31</v>
      </c>
      <c r="P26" s="59"/>
      <c r="Q26" s="62"/>
      <c r="R26" s="62"/>
      <c r="S26" s="62"/>
      <c r="T26" s="62"/>
      <c r="U26" s="63"/>
    </row>
    <row r="27" spans="2:21" ht="20.100000000000001" customHeight="1" x14ac:dyDescent="0.15">
      <c r="B27" s="14" t="s">
        <v>7</v>
      </c>
      <c r="C27" s="3"/>
      <c r="D27" s="3"/>
      <c r="E27" s="3"/>
      <c r="F27" s="3"/>
      <c r="G27" s="3"/>
      <c r="H27" s="3"/>
      <c r="I27" s="21"/>
      <c r="J27" s="3"/>
      <c r="K27" s="3"/>
      <c r="L27" s="3"/>
      <c r="M27" s="3"/>
      <c r="N27" s="3"/>
      <c r="O27" s="21"/>
      <c r="P27" s="3"/>
      <c r="Q27" s="3"/>
      <c r="R27" s="3"/>
      <c r="S27" s="3"/>
      <c r="T27" s="3"/>
      <c r="U27" s="20"/>
    </row>
    <row r="28" spans="2:21" ht="20.100000000000001" customHeight="1" x14ac:dyDescent="0.15">
      <c r="B28" s="7" t="s">
        <v>13</v>
      </c>
      <c r="C28" s="9"/>
      <c r="D28" s="50" t="s">
        <v>27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1"/>
    </row>
    <row r="29" spans="2:21" ht="20.100000000000001" customHeight="1" x14ac:dyDescent="0.15">
      <c r="B29" s="7" t="s">
        <v>17</v>
      </c>
      <c r="C29" s="9"/>
      <c r="D29" s="52" t="s">
        <v>20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3"/>
    </row>
    <row r="30" spans="2:21" ht="20.100000000000001" customHeight="1" x14ac:dyDescent="0.15">
      <c r="B30" s="7" t="s">
        <v>18</v>
      </c>
      <c r="C30" s="9"/>
      <c r="D30" s="52" t="s">
        <v>20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3"/>
    </row>
    <row r="31" spans="2:21" ht="20.100000000000001" customHeight="1" thickBot="1" x14ac:dyDescent="0.2">
      <c r="B31" s="5" t="s">
        <v>8</v>
      </c>
      <c r="C31" s="11"/>
      <c r="D31" s="54" t="s">
        <v>20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</row>
    <row r="32" spans="2:21" ht="20.100000000000001" customHeight="1" x14ac:dyDescent="0.15"/>
    <row r="33" customFormat="1" ht="20.100000000000001" customHeight="1" x14ac:dyDescent="0.15"/>
    <row r="34" customFormat="1" ht="20.100000000000001" customHeight="1" x14ac:dyDescent="0.15"/>
    <row r="35" customFormat="1" ht="20.100000000000001" customHeight="1" x14ac:dyDescent="0.15"/>
    <row r="36" customFormat="1" ht="20.100000000000001" customHeight="1" x14ac:dyDescent="0.15"/>
    <row r="37" customFormat="1" ht="20.100000000000001" customHeight="1" x14ac:dyDescent="0.15"/>
    <row r="38" customFormat="1" ht="20.100000000000001" customHeight="1" x14ac:dyDescent="0.15"/>
    <row r="39" customFormat="1" ht="20.100000000000001" customHeight="1" x14ac:dyDescent="0.15"/>
    <row r="40" customFormat="1" ht="20.100000000000001" customHeight="1" x14ac:dyDescent="0.15"/>
    <row r="41" customFormat="1" ht="20.100000000000001" customHeight="1" x14ac:dyDescent="0.15"/>
    <row r="42" customFormat="1" ht="20.100000000000001" customHeight="1" x14ac:dyDescent="0.15"/>
    <row r="43" customFormat="1" ht="20.100000000000001" customHeight="1" x14ac:dyDescent="0.15"/>
    <row r="44" customFormat="1" ht="20.100000000000001" customHeight="1" x14ac:dyDescent="0.15"/>
    <row r="45" customFormat="1" ht="20.100000000000001" customHeight="1" x14ac:dyDescent="0.15"/>
    <row r="46" customFormat="1" ht="20.100000000000001" customHeight="1" x14ac:dyDescent="0.15"/>
    <row r="47" customFormat="1" ht="20.100000000000001" customHeight="1" x14ac:dyDescent="0.15"/>
    <row r="48" customFormat="1" ht="20.100000000000001" customHeigh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  <row r="75" customFormat="1" ht="20.100000000000001" customHeight="1" x14ac:dyDescent="0.15"/>
    <row r="76" customFormat="1" ht="20.100000000000001" customHeight="1" x14ac:dyDescent="0.15"/>
    <row r="77" customFormat="1" ht="20.100000000000001" customHeight="1" x14ac:dyDescent="0.15"/>
    <row r="78" customFormat="1" ht="20.100000000000001" customHeight="1" x14ac:dyDescent="0.15"/>
    <row r="79" customFormat="1" ht="20.100000000000001" customHeight="1" x14ac:dyDescent="0.15"/>
    <row r="80" customFormat="1" ht="20.100000000000001" customHeight="1" x14ac:dyDescent="0.15"/>
    <row r="81" customFormat="1" ht="20.100000000000001" customHeight="1" x14ac:dyDescent="0.15"/>
    <row r="82" customFormat="1" ht="20.100000000000001" customHeight="1" x14ac:dyDescent="0.15"/>
    <row r="83" customFormat="1" ht="20.100000000000001" customHeight="1" x14ac:dyDescent="0.15"/>
    <row r="84" customFormat="1" ht="20.100000000000001" customHeight="1" x14ac:dyDescent="0.15"/>
    <row r="85" customFormat="1" ht="20.100000000000001" customHeight="1" x14ac:dyDescent="0.15"/>
    <row r="86" customFormat="1" ht="20.100000000000001" customHeight="1" x14ac:dyDescent="0.15"/>
    <row r="87" customFormat="1" ht="20.100000000000001" customHeight="1" x14ac:dyDescent="0.15"/>
    <row r="88" customFormat="1" ht="20.100000000000001" customHeight="1" x14ac:dyDescent="0.15"/>
    <row r="89" customFormat="1" ht="20.100000000000001" customHeight="1" x14ac:dyDescent="0.15"/>
    <row r="90" customFormat="1" ht="20.100000000000001" customHeight="1" x14ac:dyDescent="0.15"/>
    <row r="91" customFormat="1" ht="20.100000000000001" customHeight="1" x14ac:dyDescent="0.15"/>
    <row r="92" customFormat="1" ht="20.100000000000001" customHeight="1" x14ac:dyDescent="0.15"/>
    <row r="93" customFormat="1" ht="20.100000000000001" customHeight="1" x14ac:dyDescent="0.15"/>
    <row r="94" customFormat="1" ht="20.100000000000001" customHeight="1" x14ac:dyDescent="0.15"/>
    <row r="95" customFormat="1" ht="20.100000000000001" customHeight="1" x14ac:dyDescent="0.15"/>
    <row r="96" customFormat="1" ht="20.100000000000001" customHeight="1" x14ac:dyDescent="0.15"/>
    <row r="97" customFormat="1" ht="20.100000000000001" customHeight="1" x14ac:dyDescent="0.15"/>
    <row r="98" customFormat="1" ht="20.100000000000001" customHeight="1" x14ac:dyDescent="0.15"/>
    <row r="99" customFormat="1" ht="20.100000000000001" customHeight="1" x14ac:dyDescent="0.15"/>
    <row r="100" customFormat="1" ht="20.100000000000001" customHeight="1" x14ac:dyDescent="0.15"/>
    <row r="101" customFormat="1" ht="20.100000000000001" customHeight="1" x14ac:dyDescent="0.15"/>
    <row r="102" customFormat="1" ht="20.100000000000001" customHeight="1" x14ac:dyDescent="0.15"/>
    <row r="103" customFormat="1" ht="20.100000000000001" customHeight="1" x14ac:dyDescent="0.15"/>
    <row r="104" customFormat="1" ht="20.100000000000001" customHeight="1" x14ac:dyDescent="0.15"/>
    <row r="105" customFormat="1" ht="20.100000000000001" customHeight="1" x14ac:dyDescent="0.15"/>
    <row r="106" customFormat="1" ht="20.100000000000001" customHeight="1" x14ac:dyDescent="0.15"/>
    <row r="107" customFormat="1" ht="20.100000000000001" customHeight="1" x14ac:dyDescent="0.15"/>
    <row r="108" customFormat="1" ht="20.100000000000001" customHeight="1" x14ac:dyDescent="0.15"/>
    <row r="109" customFormat="1" ht="20.100000000000001" customHeight="1" x14ac:dyDescent="0.15"/>
    <row r="110" customFormat="1" ht="20.100000000000001" customHeight="1" x14ac:dyDescent="0.15"/>
    <row r="111" customFormat="1" ht="20.100000000000001" customHeight="1" x14ac:dyDescent="0.15"/>
    <row r="112" customFormat="1" ht="20.100000000000001" customHeight="1" x14ac:dyDescent="0.15"/>
    <row r="113" customFormat="1" ht="20.100000000000001" customHeight="1" x14ac:dyDescent="0.15"/>
    <row r="114" customFormat="1" ht="20.100000000000001" customHeight="1" x14ac:dyDescent="0.15"/>
    <row r="115" customFormat="1" ht="20.100000000000001" customHeight="1" x14ac:dyDescent="0.15"/>
    <row r="116" customFormat="1" ht="20.100000000000001" customHeight="1" x14ac:dyDescent="0.15"/>
    <row r="117" customFormat="1" ht="20.100000000000001" customHeight="1" x14ac:dyDescent="0.15"/>
    <row r="118" customFormat="1" ht="20.100000000000001" customHeight="1" x14ac:dyDescent="0.15"/>
    <row r="119" customFormat="1" ht="20.100000000000001" customHeight="1" x14ac:dyDescent="0.15"/>
    <row r="120" customFormat="1" ht="20.100000000000001" customHeight="1" x14ac:dyDescent="0.15"/>
    <row r="121" customFormat="1" ht="20.100000000000001" customHeight="1" x14ac:dyDescent="0.15"/>
    <row r="122" customFormat="1" ht="20.100000000000001" customHeight="1" x14ac:dyDescent="0.15"/>
    <row r="123" customFormat="1" ht="20.100000000000001" customHeight="1" x14ac:dyDescent="0.15"/>
    <row r="124" customFormat="1" ht="20.100000000000001" customHeight="1" x14ac:dyDescent="0.15"/>
    <row r="125" customFormat="1" ht="20.100000000000001" customHeight="1" x14ac:dyDescent="0.15"/>
    <row r="126" customFormat="1" ht="20.100000000000001" customHeight="1" x14ac:dyDescent="0.15"/>
    <row r="127" customFormat="1" ht="20.100000000000001" customHeight="1" x14ac:dyDescent="0.15"/>
    <row r="128" customFormat="1" ht="20.100000000000001" customHeight="1" x14ac:dyDescent="0.15"/>
    <row r="129" customFormat="1" ht="20.100000000000001" customHeight="1" x14ac:dyDescent="0.15"/>
    <row r="130" customFormat="1" ht="20.100000000000001" customHeight="1" x14ac:dyDescent="0.15"/>
    <row r="131" customFormat="1" ht="20.100000000000001" customHeight="1" x14ac:dyDescent="0.15"/>
    <row r="132" customFormat="1" ht="20.100000000000001" customHeight="1" x14ac:dyDescent="0.15"/>
    <row r="133" customFormat="1" ht="20.100000000000001" customHeight="1" x14ac:dyDescent="0.15"/>
    <row r="134" customFormat="1" ht="20.100000000000001" customHeight="1" x14ac:dyDescent="0.15"/>
    <row r="135" customFormat="1" ht="20.100000000000001" customHeight="1" x14ac:dyDescent="0.15"/>
    <row r="136" customFormat="1" ht="20.100000000000001" customHeight="1" x14ac:dyDescent="0.15"/>
    <row r="137" customFormat="1" ht="20.100000000000001" customHeight="1" x14ac:dyDescent="0.15"/>
    <row r="138" customFormat="1" ht="20.100000000000001" customHeight="1" x14ac:dyDescent="0.15"/>
    <row r="139" customFormat="1" ht="20.100000000000001" customHeight="1" x14ac:dyDescent="0.15"/>
    <row r="140" customFormat="1" ht="20.100000000000001" customHeight="1" x14ac:dyDescent="0.15"/>
    <row r="141" customFormat="1" ht="20.100000000000001" customHeight="1" x14ac:dyDescent="0.15"/>
    <row r="142" customFormat="1" ht="20.100000000000001" customHeight="1" x14ac:dyDescent="0.15"/>
    <row r="143" customFormat="1" ht="20.100000000000001" customHeight="1" x14ac:dyDescent="0.15"/>
    <row r="144" customFormat="1" ht="20.100000000000001" customHeight="1" x14ac:dyDescent="0.15"/>
    <row r="145" customFormat="1" ht="20.100000000000001" customHeight="1" x14ac:dyDescent="0.15"/>
    <row r="146" customFormat="1" ht="20.100000000000001" customHeight="1" x14ac:dyDescent="0.15"/>
    <row r="147" customFormat="1" ht="20.100000000000001" customHeight="1" x14ac:dyDescent="0.15"/>
    <row r="148" customFormat="1" ht="20.100000000000001" customHeight="1" x14ac:dyDescent="0.15"/>
    <row r="149" customFormat="1" ht="20.100000000000001" customHeight="1" x14ac:dyDescent="0.15"/>
    <row r="150" customFormat="1" ht="20.100000000000001" customHeight="1" x14ac:dyDescent="0.15"/>
    <row r="151" customFormat="1" ht="20.100000000000001" customHeight="1" x14ac:dyDescent="0.15"/>
    <row r="152" customFormat="1" ht="20.100000000000001" customHeight="1" x14ac:dyDescent="0.15"/>
    <row r="153" customFormat="1" ht="20.100000000000001" customHeight="1" x14ac:dyDescent="0.15"/>
    <row r="154" customFormat="1" ht="20.100000000000001" customHeight="1" x14ac:dyDescent="0.15"/>
    <row r="155" customFormat="1" ht="20.100000000000001" customHeight="1" x14ac:dyDescent="0.15"/>
    <row r="156" customFormat="1" ht="20.100000000000001" customHeight="1" x14ac:dyDescent="0.15"/>
    <row r="157" customFormat="1" ht="20.100000000000001" customHeight="1" x14ac:dyDescent="0.15"/>
    <row r="158" customFormat="1" ht="20.100000000000001" customHeight="1" x14ac:dyDescent="0.15"/>
    <row r="159" customFormat="1" ht="20.100000000000001" customHeight="1" x14ac:dyDescent="0.15"/>
    <row r="160" customFormat="1" ht="20.100000000000001" customHeight="1" x14ac:dyDescent="0.15"/>
    <row r="161" customFormat="1" ht="20.100000000000001" customHeight="1" x14ac:dyDescent="0.15"/>
    <row r="162" customFormat="1" ht="20.100000000000001" customHeight="1" x14ac:dyDescent="0.15"/>
    <row r="163" customFormat="1" ht="20.100000000000001" customHeight="1" x14ac:dyDescent="0.15"/>
    <row r="164" customFormat="1" ht="20.100000000000001" customHeight="1" x14ac:dyDescent="0.15"/>
    <row r="165" customFormat="1" ht="20.100000000000001" customHeight="1" x14ac:dyDescent="0.15"/>
    <row r="166" customFormat="1" ht="20.100000000000001" customHeight="1" x14ac:dyDescent="0.15"/>
    <row r="167" customFormat="1" ht="20.100000000000001" customHeight="1" x14ac:dyDescent="0.15"/>
    <row r="168" customFormat="1" ht="20.100000000000001" customHeight="1" x14ac:dyDescent="0.15"/>
    <row r="169" customFormat="1" ht="20.100000000000001" customHeight="1" x14ac:dyDescent="0.15"/>
    <row r="170" customFormat="1" ht="20.100000000000001" customHeight="1" x14ac:dyDescent="0.15"/>
    <row r="171" customFormat="1" ht="20.100000000000001" customHeight="1" x14ac:dyDescent="0.15"/>
    <row r="172" customFormat="1" ht="20.100000000000001" customHeight="1" x14ac:dyDescent="0.15"/>
    <row r="173" customFormat="1" ht="20.100000000000001" customHeight="1" x14ac:dyDescent="0.15"/>
    <row r="174" customFormat="1" ht="20.100000000000001" customHeight="1" x14ac:dyDescent="0.15"/>
    <row r="175" customFormat="1" ht="20.100000000000001" customHeight="1" x14ac:dyDescent="0.15"/>
    <row r="176" customFormat="1" ht="20.100000000000001" customHeight="1" x14ac:dyDescent="0.15"/>
    <row r="177" customFormat="1" ht="20.100000000000001" customHeight="1" x14ac:dyDescent="0.15"/>
  </sheetData>
  <sheetProtection algorithmName="SHA-512" hashValue="mzB9HuCUHtH1/+iImp6R2AFeYfxQetslhQxoeqXqrd56Iv3+3xshMdDBe6Fdiqtpl1OV/JcEuP+mnMH2YiMEKg==" saltValue="wB/F16SX/gzzHsYMd10Hmg==" spinCount="100000" sheet="1" objects="1" scenarios="1"/>
  <mergeCells count="40">
    <mergeCell ref="B20:B21"/>
    <mergeCell ref="B22:C22"/>
    <mergeCell ref="D24:I24"/>
    <mergeCell ref="K24:O24"/>
    <mergeCell ref="P24:U24"/>
    <mergeCell ref="K22:O22"/>
    <mergeCell ref="K23:O23"/>
    <mergeCell ref="D13:G13"/>
    <mergeCell ref="H13:K13"/>
    <mergeCell ref="L13:O13"/>
    <mergeCell ref="P13:P14"/>
    <mergeCell ref="Q13:U14"/>
    <mergeCell ref="D14:F14"/>
    <mergeCell ref="H14:J14"/>
    <mergeCell ref="L14:N14"/>
    <mergeCell ref="K2:U2"/>
    <mergeCell ref="K4:U4"/>
    <mergeCell ref="B8:B9"/>
    <mergeCell ref="B10:C10"/>
    <mergeCell ref="D12:I12"/>
    <mergeCell ref="K12:O12"/>
    <mergeCell ref="P12:U12"/>
    <mergeCell ref="K10:O10"/>
    <mergeCell ref="K11:O11"/>
    <mergeCell ref="D28:U28"/>
    <mergeCell ref="D29:U29"/>
    <mergeCell ref="D30:U30"/>
    <mergeCell ref="D31:U31"/>
    <mergeCell ref="D16:U16"/>
    <mergeCell ref="D17:U17"/>
    <mergeCell ref="D18:U18"/>
    <mergeCell ref="D19:U19"/>
    <mergeCell ref="P25:P26"/>
    <mergeCell ref="Q25:U26"/>
    <mergeCell ref="D26:F26"/>
    <mergeCell ref="H26:J26"/>
    <mergeCell ref="L26:N26"/>
    <mergeCell ref="D25:G25"/>
    <mergeCell ref="H25:K25"/>
    <mergeCell ref="L25:O25"/>
  </mergeCells>
  <phoneticPr fontId="2"/>
  <dataValidations count="1">
    <dataValidation type="list" allowBlank="1" showInputMessage="1" showErrorMessage="1" sqref="B12 B24" xr:uid="{0D336EEB-8279-4728-9AF4-7EF8FDE9D7EF}">
      <formula1>"指定なし,午前中,14-16,16-18,18-20,19-21"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2023年度様式（NF用)</vt:lpstr>
      <vt:lpstr>'2023年度様式（NF用)'!Print_Area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</dc:creator>
  <cp:lastModifiedBy>三野卓哉 三野卓哉</cp:lastModifiedBy>
  <cp:lastPrinted>2023-10-20T06:29:17Z</cp:lastPrinted>
  <dcterms:created xsi:type="dcterms:W3CDTF">2004-09-24T05:36:38Z</dcterms:created>
  <dcterms:modified xsi:type="dcterms:W3CDTF">2023-10-20T22:26:19Z</dcterms:modified>
</cp:coreProperties>
</file>