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40" windowHeight="8229" activeTab="0"/>
  </bookViews>
  <sheets>
    <sheet name="エントリー管理表" sheetId="1" r:id="rId1"/>
    <sheet name="取得段級" sheetId="2" r:id="rId2"/>
  </sheets>
  <definedNames>
    <definedName name="_xlnm.Print_Area" localSheetId="0">'エントリー管理表'!$A$1:$N$31</definedName>
    <definedName name="鈴木_一郎">'エントリー管理表'!$B$12</definedName>
  </definedNames>
  <calcPr fullCalcOnLoad="1"/>
</workbook>
</file>

<file path=xl/sharedStrings.xml><?xml version="1.0" encoding="utf-8"?>
<sst xmlns="http://schemas.openxmlformats.org/spreadsheetml/2006/main" count="101" uniqueCount="85">
  <si>
    <t>種　目　別　申　込　人　数</t>
  </si>
  <si>
    <t>参加料
合   計</t>
  </si>
  <si>
    <t>申込実数</t>
  </si>
  <si>
    <t>人数</t>
  </si>
  <si>
    <t>選　  手</t>
  </si>
  <si>
    <t>参加料</t>
  </si>
  <si>
    <t>№</t>
  </si>
  <si>
    <t>選手名</t>
  </si>
  <si>
    <t>所属</t>
  </si>
  <si>
    <t>ふりがな</t>
  </si>
  <si>
    <t>会員ＩＤ</t>
  </si>
  <si>
    <t>勤務先・学校</t>
  </si>
  <si>
    <t>性別</t>
  </si>
  <si>
    <t>期日</t>
  </si>
  <si>
    <t>会場</t>
  </si>
  <si>
    <t>取得段級位</t>
  </si>
  <si>
    <t>№</t>
  </si>
  <si>
    <t>選手名</t>
  </si>
  <si>
    <t>第　1　希　望</t>
  </si>
  <si>
    <t>第　2　希　望</t>
  </si>
  <si>
    <t>第　3　希　望</t>
  </si>
  <si>
    <t>種目</t>
  </si>
  <si>
    <t>段級位</t>
  </si>
  <si>
    <t>証書番号</t>
  </si>
  <si>
    <t>3級</t>
  </si>
  <si>
    <t>50m3X40M</t>
  </si>
  <si>
    <t>7級</t>
  </si>
  <si>
    <t>50mP60M</t>
  </si>
  <si>
    <t>6級</t>
  </si>
  <si>
    <t>50m3X20W</t>
  </si>
  <si>
    <t>5級</t>
  </si>
  <si>
    <t>50ｍP60W</t>
  </si>
  <si>
    <t>4級</t>
  </si>
  <si>
    <t>10ｍS60M</t>
  </si>
  <si>
    <t>AP60M</t>
  </si>
  <si>
    <t>2級</t>
  </si>
  <si>
    <t>10ｍS40W</t>
  </si>
  <si>
    <t>1級</t>
  </si>
  <si>
    <t>AP40W</t>
  </si>
  <si>
    <t>初段</t>
  </si>
  <si>
    <t>10ｍS60JM</t>
  </si>
  <si>
    <t>2段</t>
  </si>
  <si>
    <t>10ｍS40JW</t>
  </si>
  <si>
    <t>3段</t>
  </si>
  <si>
    <t>BRS60JM</t>
  </si>
  <si>
    <t>4段</t>
  </si>
  <si>
    <t>BRS40JW</t>
  </si>
  <si>
    <t>5段</t>
  </si>
  <si>
    <t>BP60JM</t>
  </si>
  <si>
    <t>6段</t>
  </si>
  <si>
    <t>BP40JW</t>
  </si>
  <si>
    <t>※　選手名は「エントリー管理表」に入力した内容が自動出力されます。</t>
  </si>
  <si>
    <t>※　種目・段級位は「リスト」から入力して下さい。</t>
  </si>
  <si>
    <t>※　証書未着の場合、「証書番号」欄に「段級申請日」を入力して下さい。</t>
  </si>
  <si>
    <t>※</t>
  </si>
  <si>
    <t>「ふりがな」は自動的に表示されますが、読み方によっては正確に表示されない場合があります。
その場合は、「手入力」で対応して下さい。</t>
  </si>
  <si>
    <t>「勤務先・学校」名は出来るだけ入力にご協力下さい。</t>
  </si>
  <si>
    <r>
      <t>「選手名」は「姓」と「名」の間に「</t>
    </r>
    <r>
      <rPr>
        <b/>
        <sz val="11"/>
        <color indexed="10"/>
        <rFont val="ＭＳ Ｐゴシック"/>
        <family val="3"/>
      </rPr>
      <t>全角で1スペース</t>
    </r>
    <r>
      <rPr>
        <b/>
        <sz val="11"/>
        <rFont val="ＭＳ Ｐゴシック"/>
        <family val="3"/>
      </rPr>
      <t>」を入れて下さい。</t>
    </r>
  </si>
  <si>
    <r>
      <t>「所属」は、「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rFont val="ＭＳ Ｐゴシック"/>
        <family val="3"/>
      </rPr>
      <t>」から入力して下さい。</t>
    </r>
  </si>
  <si>
    <r>
      <t>「会員ＩＤ」は間に「スペース」や「ー」を入れず</t>
    </r>
    <r>
      <rPr>
        <b/>
        <sz val="11"/>
        <color indexed="10"/>
        <rFont val="ＭＳ Ｐゴシック"/>
        <family val="3"/>
      </rPr>
      <t>連続して入力</t>
    </r>
    <r>
      <rPr>
        <b/>
        <sz val="11"/>
        <rFont val="ＭＳ Ｐゴシック"/>
        <family val="3"/>
      </rPr>
      <t>して下さい。
　　　　例　1234567</t>
    </r>
  </si>
  <si>
    <r>
      <t>「性別」欄は、「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color indexed="8"/>
        <rFont val="ＭＳ Ｐゴシック"/>
        <family val="3"/>
      </rPr>
      <t>」から入力して下さい。
「女」を入力すると「選手名」から「勤務先・学校」までのデータのフォントが「赤」に変わります。</t>
    </r>
  </si>
  <si>
    <r>
      <t>参加を希望する種目に｢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color indexed="8"/>
        <rFont val="ＭＳ Ｐゴシック"/>
        <family val="3"/>
      </rPr>
      <t>｣から｢</t>
    </r>
    <r>
      <rPr>
        <b/>
        <sz val="11"/>
        <color indexed="10"/>
        <rFont val="ＭＳ Ｐゴシック"/>
        <family val="3"/>
      </rPr>
      <t>○</t>
    </r>
    <r>
      <rPr>
        <b/>
        <sz val="11"/>
        <color indexed="8"/>
        <rFont val="ＭＳ Ｐゴシック"/>
        <family val="3"/>
      </rPr>
      <t>｣を入れて下さい。</t>
    </r>
  </si>
  <si>
    <t>黄色のセルは、入力内容より自動的にデータが表示されます。</t>
  </si>
  <si>
    <t>左射手</t>
  </si>
  <si>
    <t>左射手の場合、リストから｢左｣を入力して下さい。</t>
  </si>
  <si>
    <t>入力する際、前の選手との間に｢空行｣を入れないで下さい。</t>
  </si>
  <si>
    <t>申込責任者</t>
  </si>
  <si>
    <t>住所　〒</t>
  </si>
  <si>
    <t>氏名</t>
  </si>
  <si>
    <t>役職</t>
  </si>
  <si>
    <t>TEL.</t>
  </si>
  <si>
    <t>MAIL</t>
  </si>
  <si>
    <t>送信は右記アドレスにお願いします。</t>
  </si>
  <si>
    <t>rifle.japan@live.jp</t>
  </si>
  <si>
    <t>FP
60</t>
  </si>
  <si>
    <t>AP
60</t>
  </si>
  <si>
    <t>AP
60
W</t>
  </si>
  <si>
    <t>HR
60
MW</t>
  </si>
  <si>
    <t>申込メールを受信次第、受付した旨｢返信メール｣を送りますので、｢返信メール｣が届かない場合TEL.にてご連絡ください。　（携帯ー09040448988）</t>
  </si>
  <si>
    <t>　　 出場可否の判断材料としますので「出場希望種目」順に入力して下さい。</t>
  </si>
  <si>
    <t>※　複数種目に出場希望する方は、エントリー数が出場枠を超過した場合等に</t>
  </si>
  <si>
    <r>
      <t>本ファイルをメールする際ファイル名を「2022</t>
    </r>
    <r>
      <rPr>
        <b/>
        <sz val="10"/>
        <color indexed="10"/>
        <rFont val="ＭＳ Ｐゴシック"/>
        <family val="3"/>
      </rPr>
      <t>東日本冬季AP・FP・HR申込書ー都道県名」として下さい。</t>
    </r>
    <r>
      <rPr>
        <b/>
        <sz val="10"/>
        <color indexed="62"/>
        <rFont val="ＭＳ Ｐゴシック"/>
        <family val="3"/>
      </rPr>
      <t>　　例：2022東日本冬季ＡＰ・ＦＰ・ＨＲ申込書ー宮城</t>
    </r>
  </si>
  <si>
    <t>2023東日本夏季ＡＰ・ＦＰ・ＨＲ射撃競技大会申込書</t>
  </si>
  <si>
    <t>宮城県石巻市 『宮城県ライフル射撃場』</t>
  </si>
  <si>
    <t>2023年9月17日(日)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</si>
</sst>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&quot; &quot;"/>
    <numFmt numFmtId="178" formatCode="&quot;エントリー数&quot;&quot; &quot;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6"/>
      <color indexed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62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theme="4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38" fontId="4" fillId="0" borderId="0" xfId="49" applyFont="1" applyAlignment="1">
      <alignment horizontal="left" vertical="top"/>
    </xf>
    <xf numFmtId="38" fontId="6" fillId="0" borderId="0" xfId="49" applyFont="1" applyAlignment="1">
      <alignment vertical="center" shrinkToFit="1"/>
    </xf>
    <xf numFmtId="38" fontId="7" fillId="0" borderId="0" xfId="49" applyFont="1" applyAlignment="1">
      <alignment vertical="center"/>
    </xf>
    <xf numFmtId="176" fontId="7" fillId="0" borderId="0" xfId="49" applyNumberFormat="1" applyFont="1" applyAlignment="1">
      <alignment vertical="center" shrinkToFit="1"/>
    </xf>
    <xf numFmtId="38" fontId="2" fillId="0" borderId="0" xfId="49" applyFont="1" applyAlignment="1">
      <alignment horizontal="left" vertical="center" shrinkToFit="1"/>
    </xf>
    <xf numFmtId="38" fontId="7" fillId="33" borderId="10" xfId="49" applyFont="1" applyFill="1" applyBorder="1" applyAlignment="1">
      <alignment horizontal="center" vertical="center"/>
    </xf>
    <xf numFmtId="38" fontId="6" fillId="33" borderId="10" xfId="49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 shrinkToFit="1"/>
    </xf>
    <xf numFmtId="38" fontId="7" fillId="33" borderId="10" xfId="49" applyFont="1" applyFill="1" applyBorder="1" applyAlignment="1">
      <alignment horizontal="center" vertical="center" shrinkToFit="1"/>
    </xf>
    <xf numFmtId="38" fontId="7" fillId="33" borderId="10" xfId="49" applyFont="1" applyFill="1" applyBorder="1" applyAlignment="1">
      <alignment horizontal="center" vertical="center" textRotation="255" shrinkToFit="1"/>
    </xf>
    <xf numFmtId="38" fontId="7" fillId="33" borderId="10" xfId="49" applyFont="1" applyFill="1" applyBorder="1" applyAlignment="1">
      <alignment horizontal="center" vertical="center" wrapText="1"/>
    </xf>
    <xf numFmtId="38" fontId="7" fillId="0" borderId="0" xfId="49" applyFont="1" applyAlignment="1">
      <alignment horizontal="center" vertical="center"/>
    </xf>
    <xf numFmtId="38" fontId="6" fillId="0" borderId="0" xfId="49" applyFont="1" applyAlignment="1">
      <alignment vertical="center"/>
    </xf>
    <xf numFmtId="38" fontId="7" fillId="0" borderId="0" xfId="49" applyFont="1" applyAlignment="1">
      <alignment vertical="center" shrinkToFit="1"/>
    </xf>
    <xf numFmtId="38" fontId="7" fillId="0" borderId="0" xfId="49" applyFont="1" applyAlignment="1">
      <alignment horizontal="center" vertical="center" shrinkToFit="1"/>
    </xf>
    <xf numFmtId="38" fontId="7" fillId="0" borderId="0" xfId="49" applyFont="1" applyAlignment="1">
      <alignment horizontal="left" vertical="center" shrinkToFi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shrinkToFit="1"/>
    </xf>
    <xf numFmtId="38" fontId="8" fillId="34" borderId="10" xfId="49" applyFont="1" applyFill="1" applyBorder="1" applyAlignment="1">
      <alignment horizontal="center" vertical="center" shrinkToFit="1"/>
    </xf>
    <xf numFmtId="38" fontId="7" fillId="35" borderId="10" xfId="49" applyFont="1" applyFill="1" applyBorder="1" applyAlignment="1">
      <alignment horizontal="center" vertical="center"/>
    </xf>
    <xf numFmtId="38" fontId="6" fillId="34" borderId="10" xfId="49" applyFont="1" applyFill="1" applyBorder="1" applyAlignment="1">
      <alignment horizontal="center" vertical="center" shrinkToFit="1"/>
    </xf>
    <xf numFmtId="177" fontId="7" fillId="35" borderId="10" xfId="49" applyNumberFormat="1" applyFont="1" applyFill="1" applyBorder="1" applyAlignment="1">
      <alignment horizontal="right" vertical="center" shrinkToFit="1"/>
    </xf>
    <xf numFmtId="0" fontId="49" fillId="35" borderId="10" xfId="0" applyFont="1" applyFill="1" applyBorder="1" applyAlignment="1">
      <alignment horizontal="center" vertical="center"/>
    </xf>
    <xf numFmtId="0" fontId="6" fillId="0" borderId="10" xfId="61" applyFont="1" applyBorder="1">
      <alignment vertical="center"/>
      <protection/>
    </xf>
    <xf numFmtId="38" fontId="6" fillId="36" borderId="10" xfId="49" applyFont="1" applyFill="1" applyBorder="1" applyAlignment="1">
      <alignment horizontal="center" vertical="center" shrinkToFit="1"/>
    </xf>
    <xf numFmtId="0" fontId="7" fillId="37" borderId="10" xfId="62" applyFont="1" applyFill="1" applyBorder="1" applyAlignment="1">
      <alignment horizontal="center" vertical="center"/>
      <protection/>
    </xf>
    <xf numFmtId="0" fontId="6" fillId="0" borderId="10" xfId="49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6" fillId="37" borderId="11" xfId="0" applyFont="1" applyFill="1" applyBorder="1" applyAlignment="1">
      <alignment horizontal="left" vertical="center" shrinkToFit="1"/>
    </xf>
    <xf numFmtId="38" fontId="49" fillId="0" borderId="0" xfId="49" applyFont="1" applyAlignment="1">
      <alignment horizontal="center"/>
    </xf>
    <xf numFmtId="0" fontId="6" fillId="35" borderId="10" xfId="49" applyNumberFormat="1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38" fontId="7" fillId="0" borderId="0" xfId="49" applyFont="1" applyAlignment="1">
      <alignment horizontal="center" vertical="top"/>
    </xf>
    <xf numFmtId="38" fontId="7" fillId="0" borderId="0" xfId="49" applyFont="1" applyAlignment="1">
      <alignment horizontal="right" vertical="top"/>
    </xf>
    <xf numFmtId="0" fontId="49" fillId="0" borderId="0" xfId="0" applyFont="1" applyAlignment="1">
      <alignment vertical="top"/>
    </xf>
    <xf numFmtId="38" fontId="7" fillId="0" borderId="0" xfId="49" applyFont="1" applyAlignment="1">
      <alignment vertical="top" wrapText="1"/>
    </xf>
    <xf numFmtId="38" fontId="7" fillId="0" borderId="0" xfId="49" applyFont="1" applyAlignment="1">
      <alignment horizontal="center"/>
    </xf>
    <xf numFmtId="38" fontId="11" fillId="39" borderId="10" xfId="49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38" fontId="4" fillId="0" borderId="0" xfId="49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right" vertical="center" indent="1"/>
    </xf>
    <xf numFmtId="38" fontId="3" fillId="0" borderId="0" xfId="49" applyFont="1" applyAlignment="1">
      <alignment vertical="center" shrinkToFit="1"/>
    </xf>
    <xf numFmtId="38" fontId="7" fillId="0" borderId="12" xfId="49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8" fontId="16" fillId="33" borderId="10" xfId="49" applyFont="1" applyFill="1" applyBorder="1" applyAlignment="1">
      <alignment horizontal="center" vertical="center" wrapText="1"/>
    </xf>
    <xf numFmtId="38" fontId="16" fillId="40" borderId="10" xfId="49" applyFont="1" applyFill="1" applyBorder="1" applyAlignment="1">
      <alignment horizontal="center" vertical="center" shrinkToFit="1"/>
    </xf>
    <xf numFmtId="38" fontId="16" fillId="40" borderId="10" xfId="49" applyFont="1" applyFill="1" applyBorder="1" applyAlignment="1">
      <alignment horizontal="center" vertical="center" wrapText="1" shrinkToFit="1"/>
    </xf>
    <xf numFmtId="38" fontId="16" fillId="35" borderId="10" xfId="49" applyFont="1" applyFill="1" applyBorder="1" applyAlignment="1">
      <alignment horizontal="center" vertical="center" shrinkToFit="1"/>
    </xf>
    <xf numFmtId="38" fontId="16" fillId="35" borderId="10" xfId="49" applyFont="1" applyFill="1" applyBorder="1" applyAlignment="1">
      <alignment horizontal="center" vertical="center"/>
    </xf>
    <xf numFmtId="38" fontId="16" fillId="36" borderId="10" xfId="49" applyFont="1" applyFill="1" applyBorder="1" applyAlignment="1">
      <alignment horizontal="center" vertical="center"/>
    </xf>
    <xf numFmtId="38" fontId="57" fillId="36" borderId="10" xfId="49" applyFont="1" applyFill="1" applyBorder="1" applyAlignment="1">
      <alignment horizontal="center" vertical="center"/>
    </xf>
    <xf numFmtId="38" fontId="7" fillId="0" borderId="0" xfId="49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38" fontId="6" fillId="0" borderId="13" xfId="49" applyFont="1" applyBorder="1" applyAlignment="1">
      <alignment horizontal="left" vertical="center" shrinkToFit="1"/>
    </xf>
    <xf numFmtId="38" fontId="6" fillId="0" borderId="14" xfId="49" applyFont="1" applyBorder="1" applyAlignment="1">
      <alignment horizontal="left" vertical="center" shrinkToFit="1"/>
    </xf>
    <xf numFmtId="49" fontId="6" fillId="0" borderId="0" xfId="49" applyNumberFormat="1" applyFont="1" applyAlignment="1">
      <alignment horizontal="left" vertical="center" indent="1"/>
    </xf>
    <xf numFmtId="49" fontId="6" fillId="0" borderId="15" xfId="49" applyNumberFormat="1" applyFont="1" applyBorder="1" applyAlignment="1">
      <alignment horizontal="left" vertical="center" indent="1"/>
    </xf>
    <xf numFmtId="38" fontId="8" fillId="33" borderId="16" xfId="49" applyFont="1" applyFill="1" applyBorder="1" applyAlignment="1">
      <alignment horizontal="center" vertical="center" wrapText="1" shrinkToFit="1"/>
    </xf>
    <xf numFmtId="38" fontId="8" fillId="33" borderId="17" xfId="49" applyFont="1" applyFill="1" applyBorder="1" applyAlignment="1">
      <alignment horizontal="center" vertical="center" wrapText="1" shrinkToFit="1"/>
    </xf>
    <xf numFmtId="38" fontId="7" fillId="33" borderId="13" xfId="49" applyFont="1" applyFill="1" applyBorder="1" applyAlignment="1">
      <alignment horizontal="center" vertical="center" shrinkToFit="1"/>
    </xf>
    <xf numFmtId="38" fontId="7" fillId="33" borderId="14" xfId="49" applyFont="1" applyFill="1" applyBorder="1" applyAlignment="1">
      <alignment horizontal="center" vertical="center" shrinkToFit="1"/>
    </xf>
    <xf numFmtId="38" fontId="16" fillId="33" borderId="16" xfId="49" applyFont="1" applyFill="1" applyBorder="1" applyAlignment="1">
      <alignment horizontal="center" vertical="center" textRotation="255" wrapText="1"/>
    </xf>
    <xf numFmtId="38" fontId="16" fillId="33" borderId="18" xfId="49" applyFont="1" applyFill="1" applyBorder="1" applyAlignment="1">
      <alignment horizontal="center" vertical="center" textRotation="255" wrapText="1"/>
    </xf>
    <xf numFmtId="38" fontId="16" fillId="33" borderId="17" xfId="49" applyFont="1" applyFill="1" applyBorder="1" applyAlignment="1">
      <alignment horizontal="center" vertical="center" textRotation="255" wrapText="1"/>
    </xf>
    <xf numFmtId="38" fontId="7" fillId="33" borderId="13" xfId="49" applyFont="1" applyFill="1" applyBorder="1" applyAlignment="1">
      <alignment horizontal="center" vertical="center"/>
    </xf>
    <xf numFmtId="38" fontId="7" fillId="33" borderId="19" xfId="49" applyFont="1" applyFill="1" applyBorder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14" fillId="0" borderId="0" xfId="43" applyFont="1" applyAlignment="1">
      <alignment horizontal="center"/>
    </xf>
    <xf numFmtId="0" fontId="15" fillId="0" borderId="0" xfId="0" applyFont="1" applyAlignment="1">
      <alignment horizontal="center"/>
    </xf>
    <xf numFmtId="38" fontId="7" fillId="0" borderId="12" xfId="49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49" fontId="7" fillId="0" borderId="19" xfId="49" applyNumberFormat="1" applyFont="1" applyBorder="1" applyAlignment="1">
      <alignment horizontal="left" vertical="center" shrinkToFit="1"/>
    </xf>
    <xf numFmtId="38" fontId="41" fillId="0" borderId="12" xfId="43" applyNumberFormat="1" applyBorder="1" applyAlignment="1">
      <alignment horizontal="left" vertical="center" shrinkToFit="1"/>
    </xf>
    <xf numFmtId="0" fontId="59" fillId="0" borderId="0" xfId="0" applyFont="1" applyAlignment="1">
      <alignment horizontal="left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日ラ参加申し込み書" xfId="62"/>
    <cellStyle name="Followed Hyperlink" xfId="63"/>
    <cellStyle name="良い" xfId="64"/>
  </cellStyles>
  <dxfs count="17">
    <dxf>
      <font>
        <i val="0"/>
        <color indexed="10"/>
      </font>
    </dxf>
    <dxf>
      <font>
        <color indexed="1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FFFF"/>
      </font>
      <fill>
        <patternFill>
          <bgColor rgb="FF0000FF"/>
        </patternFill>
      </fill>
      <border/>
    </dxf>
    <dxf>
      <font>
        <color auto="1"/>
      </font>
      <fill>
        <patternFill>
          <bgColor rgb="FF99CC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219075</xdr:colOff>
      <xdr:row>1</xdr:row>
      <xdr:rowOff>295275</xdr:rowOff>
    </xdr:to>
    <xdr:sp>
      <xdr:nvSpPr>
        <xdr:cNvPr id="1" name="左矢印吹き出し 1"/>
        <xdr:cNvSpPr>
          <a:spLocks/>
        </xdr:cNvSpPr>
      </xdr:nvSpPr>
      <xdr:spPr>
        <a:xfrm>
          <a:off x="2047875" y="419100"/>
          <a:ext cx="2562225" cy="295275"/>
        </a:xfrm>
        <a:prstGeom prst="leftArrowCallout">
          <a:avLst>
            <a:gd name="adj1" fmla="val -43268"/>
            <a:gd name="adj2" fmla="val -470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リストから都道県名を入力して下さい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le.japan@liv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showZeros="0" tabSelected="1" zoomScalePageLayoutView="0" workbookViewId="0" topLeftCell="A1">
      <selection activeCell="L15" sqref="L15"/>
    </sheetView>
  </sheetViews>
  <sheetFormatPr defaultColWidth="9.00390625" defaultRowHeight="15"/>
  <cols>
    <col min="1" max="1" width="4.7109375" style="18" customWidth="1"/>
    <col min="2" max="2" width="16.8515625" style="30" customWidth="1"/>
    <col min="3" max="3" width="9.140625" style="18" customWidth="1"/>
    <col min="4" max="4" width="20.8515625" style="20" customWidth="1"/>
    <col min="5" max="5" width="14.28125" style="19" customWidth="1"/>
    <col min="6" max="6" width="9.140625" style="20" customWidth="1"/>
    <col min="7" max="7" width="20.140625" style="18" customWidth="1"/>
    <col min="8" max="8" width="7.8515625" style="19" customWidth="1"/>
    <col min="9" max="12" width="7.8515625" style="18" customWidth="1"/>
    <col min="13" max="13" width="6.7109375" style="18" customWidth="1"/>
    <col min="14" max="14" width="13.00390625" style="33" customWidth="1"/>
    <col min="15" max="15" width="3.8515625" style="46" customWidth="1"/>
    <col min="16" max="16" width="32.421875" style="18" customWidth="1"/>
    <col min="17" max="16384" width="9.00390625" style="18" customWidth="1"/>
  </cols>
  <sheetData>
    <row r="1" spans="1:44" ht="33" customHeight="1">
      <c r="A1" s="1" t="s">
        <v>82</v>
      </c>
      <c r="B1" s="14"/>
      <c r="C1" s="3"/>
      <c r="D1" s="15"/>
      <c r="E1" s="16"/>
      <c r="F1" s="15"/>
      <c r="G1" s="81" t="s">
        <v>78</v>
      </c>
      <c r="H1" s="81"/>
      <c r="I1" s="81"/>
      <c r="J1" s="81"/>
      <c r="K1" s="81"/>
      <c r="L1" s="81"/>
      <c r="M1" s="81"/>
      <c r="N1" s="81"/>
      <c r="O1" s="4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24.75" customHeight="1">
      <c r="A2" s="1"/>
      <c r="B2" s="14"/>
      <c r="C2" s="49"/>
      <c r="D2" s="15"/>
      <c r="E2" s="16"/>
      <c r="F2" s="15"/>
      <c r="G2" s="88" t="s">
        <v>81</v>
      </c>
      <c r="H2" s="88"/>
      <c r="I2" s="88"/>
      <c r="J2" s="88"/>
      <c r="K2" s="88"/>
      <c r="L2" s="88"/>
      <c r="M2" s="88"/>
      <c r="N2" s="88"/>
      <c r="O2" s="4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3" customFormat="1" ht="15.75" customHeight="1">
      <c r="A3" s="51"/>
      <c r="B3" s="14"/>
      <c r="C3" s="3"/>
      <c r="D3" s="50" t="s">
        <v>66</v>
      </c>
      <c r="E3" s="16"/>
      <c r="F3" s="50"/>
      <c r="G3" s="57" t="s">
        <v>72</v>
      </c>
      <c r="H3" s="55"/>
      <c r="I3" s="55"/>
      <c r="J3" s="82" t="s">
        <v>73</v>
      </c>
      <c r="K3" s="83"/>
      <c r="L3" s="83"/>
      <c r="M3" s="5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3" customFormat="1" ht="15.75" customHeight="1">
      <c r="A4" s="51"/>
      <c r="B4" s="14"/>
      <c r="C4" s="3"/>
      <c r="D4" s="50" t="s">
        <v>67</v>
      </c>
      <c r="E4" s="56"/>
      <c r="F4" s="85"/>
      <c r="G4" s="85"/>
      <c r="H4" s="85"/>
      <c r="I4" s="85"/>
      <c r="J4" s="85"/>
      <c r="K4" s="85"/>
      <c r="L4" s="85"/>
      <c r="M4" s="8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5.75" customHeight="1">
      <c r="A5" s="1"/>
      <c r="B5" s="14"/>
      <c r="C5" s="3"/>
      <c r="D5" s="54" t="s">
        <v>68</v>
      </c>
      <c r="E5" s="84"/>
      <c r="F5" s="84"/>
      <c r="G5" s="52" t="s">
        <v>70</v>
      </c>
      <c r="H5" s="86"/>
      <c r="I5" s="86"/>
      <c r="J5" s="86"/>
      <c r="K5" s="86"/>
      <c r="L5" s="13"/>
      <c r="M5" s="13"/>
      <c r="N5" s="13"/>
      <c r="O5" s="4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5.75" customHeight="1">
      <c r="A6" s="1"/>
      <c r="B6" s="14"/>
      <c r="C6" s="3"/>
      <c r="D6" s="54" t="s">
        <v>69</v>
      </c>
      <c r="E6" s="84"/>
      <c r="F6" s="84"/>
      <c r="G6" s="52" t="s">
        <v>71</v>
      </c>
      <c r="H6" s="87"/>
      <c r="I6" s="84"/>
      <c r="J6" s="84"/>
      <c r="K6" s="84"/>
      <c r="L6" s="84"/>
      <c r="M6" s="84"/>
      <c r="N6" s="84"/>
      <c r="O6" s="4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3.75" customHeight="1">
      <c r="A7" s="1"/>
      <c r="B7" s="14"/>
      <c r="C7" s="3"/>
      <c r="D7" s="54"/>
      <c r="E7" s="17"/>
      <c r="F7" s="17"/>
      <c r="G7" s="52"/>
      <c r="H7" s="17"/>
      <c r="I7" s="17"/>
      <c r="J7" s="17"/>
      <c r="K7" s="17"/>
      <c r="L7" s="17"/>
      <c r="M7" s="17"/>
      <c r="N7" s="17"/>
      <c r="O7" s="4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5" customHeight="1">
      <c r="A8" s="13"/>
      <c r="B8" s="2"/>
      <c r="C8" s="3"/>
      <c r="D8" s="4"/>
      <c r="H8" s="79" t="s">
        <v>0</v>
      </c>
      <c r="I8" s="80"/>
      <c r="J8" s="80"/>
      <c r="K8" s="80"/>
      <c r="L8" s="80"/>
      <c r="M8" s="76" t="s">
        <v>63</v>
      </c>
      <c r="N8" s="72" t="s">
        <v>1</v>
      </c>
      <c r="O8" s="44" t="s">
        <v>54</v>
      </c>
      <c r="P8" s="66" t="s">
        <v>62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5" customHeight="1">
      <c r="A9" s="13" t="s">
        <v>13</v>
      </c>
      <c r="B9" s="70" t="s">
        <v>84</v>
      </c>
      <c r="C9" s="70"/>
      <c r="D9" s="71"/>
      <c r="E9" s="74" t="s">
        <v>2</v>
      </c>
      <c r="F9" s="75"/>
      <c r="G9" s="17"/>
      <c r="H9" s="21" t="s">
        <v>3</v>
      </c>
      <c r="I9" s="22">
        <f>COUNTIF(I12:I31,"○")</f>
        <v>0</v>
      </c>
      <c r="J9" s="22">
        <f>COUNTIF(J12:J31,"○")</f>
        <v>0</v>
      </c>
      <c r="K9" s="22">
        <f>COUNTIF(K12:K31,"○")</f>
        <v>0</v>
      </c>
      <c r="L9" s="22">
        <f>COUNTIF(L12:L31,"○")</f>
        <v>0</v>
      </c>
      <c r="M9" s="77"/>
      <c r="N9" s="73"/>
      <c r="O9" s="44"/>
      <c r="P9" s="6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13" t="s">
        <v>14</v>
      </c>
      <c r="B10" s="70" t="s">
        <v>83</v>
      </c>
      <c r="C10" s="70"/>
      <c r="D10" s="71"/>
      <c r="E10" s="23" t="s">
        <v>4</v>
      </c>
      <c r="F10" s="24">
        <f>COUNTA(B12:B31)</f>
        <v>0</v>
      </c>
      <c r="G10" s="5" t="str">
        <f>"(男"&amp;COUNTIF($H$12:$H$31,"男")&amp;"　"&amp;"女"&amp;COUNTIF($H$12:$H$31,"女")&amp;"）"</f>
        <v>(男0　女0）</v>
      </c>
      <c r="H10" s="21" t="s">
        <v>5</v>
      </c>
      <c r="I10" s="60">
        <v>6500</v>
      </c>
      <c r="J10" s="61">
        <v>4500</v>
      </c>
      <c r="K10" s="61">
        <v>4500</v>
      </c>
      <c r="L10" s="61">
        <v>4500</v>
      </c>
      <c r="M10" s="77"/>
      <c r="N10" s="62">
        <f>SUBTOTAL(9,N12:N31)</f>
        <v>0</v>
      </c>
      <c r="O10" s="44"/>
      <c r="P10" s="6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45.75" customHeight="1">
      <c r="A11" s="6" t="s">
        <v>6</v>
      </c>
      <c r="B11" s="7" t="s">
        <v>7</v>
      </c>
      <c r="C11" s="8" t="s">
        <v>8</v>
      </c>
      <c r="D11" s="9" t="s">
        <v>9</v>
      </c>
      <c r="E11" s="10" t="s">
        <v>10</v>
      </c>
      <c r="F11" s="74" t="s">
        <v>11</v>
      </c>
      <c r="G11" s="75"/>
      <c r="H11" s="11" t="s">
        <v>12</v>
      </c>
      <c r="I11" s="59" t="s">
        <v>74</v>
      </c>
      <c r="J11" s="59" t="s">
        <v>75</v>
      </c>
      <c r="K11" s="59" t="s">
        <v>76</v>
      </c>
      <c r="L11" s="59" t="s">
        <v>77</v>
      </c>
      <c r="M11" s="78"/>
      <c r="N11" s="12" t="s">
        <v>5</v>
      </c>
      <c r="O11" s="44" t="s">
        <v>54</v>
      </c>
      <c r="P11" s="47" t="s">
        <v>65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7.25" customHeight="1">
      <c r="A12" s="25">
        <f>IF(B12="","",1)</f>
      </c>
      <c r="B12" s="26"/>
      <c r="C12" s="27"/>
      <c r="D12" s="34">
        <f aca="true" t="shared" si="0" ref="D12:D19">PHONETIC(B12)</f>
      </c>
      <c r="E12" s="28"/>
      <c r="F12" s="68"/>
      <c r="G12" s="69"/>
      <c r="H12" s="27"/>
      <c r="I12" s="64"/>
      <c r="J12" s="64"/>
      <c r="K12" s="65"/>
      <c r="L12" s="64"/>
      <c r="M12" s="64"/>
      <c r="N12" s="63">
        <f>IF(I12="○",$I$10,0)+IF(J12="○",$J$10)+IF(K12="○",$K$10,0)+IF(L12="○",$L$10)</f>
        <v>0</v>
      </c>
      <c r="O12" s="45" t="s">
        <v>54</v>
      </c>
      <c r="P12" s="66" t="s">
        <v>57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7.25" customHeight="1">
      <c r="A13" s="25">
        <f aca="true" t="shared" si="1" ref="A13:A31">IF(B13="","",IF(B12="",1,A12+1))</f>
      </c>
      <c r="B13" s="26"/>
      <c r="C13" s="27"/>
      <c r="D13" s="34">
        <f t="shared" si="0"/>
      </c>
      <c r="E13" s="28"/>
      <c r="F13" s="68"/>
      <c r="G13" s="69"/>
      <c r="H13" s="27"/>
      <c r="I13" s="64"/>
      <c r="J13" s="64"/>
      <c r="K13" s="65"/>
      <c r="L13" s="64"/>
      <c r="M13" s="64"/>
      <c r="N13" s="63">
        <f aca="true" t="shared" si="2" ref="N13:N31">IF(I13="○",$I$10,0)+IF(J13="○",$J$10)+IF(K13="○",$K$10,0)+IF(L13="○",$L$10)</f>
        <v>0</v>
      </c>
      <c r="O13" s="44"/>
      <c r="P13" s="6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7.25" customHeight="1">
      <c r="A14" s="25">
        <f t="shared" si="1"/>
      </c>
      <c r="B14" s="26"/>
      <c r="C14" s="27"/>
      <c r="D14" s="34">
        <f t="shared" si="0"/>
      </c>
      <c r="E14" s="28"/>
      <c r="F14" s="68"/>
      <c r="G14" s="69"/>
      <c r="H14" s="27"/>
      <c r="I14" s="64"/>
      <c r="J14" s="64"/>
      <c r="K14" s="65"/>
      <c r="L14" s="64"/>
      <c r="M14" s="64"/>
      <c r="N14" s="63">
        <f t="shared" si="2"/>
        <v>0</v>
      </c>
      <c r="O14" s="44" t="s">
        <v>54</v>
      </c>
      <c r="P14" s="66" t="s">
        <v>58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7.25" customHeight="1">
      <c r="A15" s="25">
        <f t="shared" si="1"/>
      </c>
      <c r="B15" s="26"/>
      <c r="C15" s="27"/>
      <c r="D15" s="34">
        <f t="shared" si="0"/>
      </c>
      <c r="E15" s="28"/>
      <c r="F15" s="68"/>
      <c r="G15" s="69"/>
      <c r="H15" s="27"/>
      <c r="I15" s="64"/>
      <c r="J15" s="64"/>
      <c r="K15" s="65"/>
      <c r="L15" s="64"/>
      <c r="M15" s="64"/>
      <c r="N15" s="63">
        <f t="shared" si="2"/>
        <v>0</v>
      </c>
      <c r="O15" s="44"/>
      <c r="P15" s="6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7.25" customHeight="1">
      <c r="A16" s="25">
        <f t="shared" si="1"/>
      </c>
      <c r="B16" s="26"/>
      <c r="C16" s="27"/>
      <c r="D16" s="34">
        <f t="shared" si="0"/>
      </c>
      <c r="E16" s="28"/>
      <c r="F16" s="68"/>
      <c r="G16" s="69"/>
      <c r="H16" s="27"/>
      <c r="I16" s="64"/>
      <c r="J16" s="64"/>
      <c r="K16" s="65"/>
      <c r="L16" s="64"/>
      <c r="M16" s="64"/>
      <c r="N16" s="63">
        <f t="shared" si="2"/>
        <v>0</v>
      </c>
      <c r="O16" s="44" t="s">
        <v>54</v>
      </c>
      <c r="P16" s="66" t="s">
        <v>55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7.25" customHeight="1">
      <c r="A17" s="25">
        <f t="shared" si="1"/>
      </c>
      <c r="B17" s="26"/>
      <c r="C17" s="27"/>
      <c r="D17" s="34">
        <f t="shared" si="0"/>
      </c>
      <c r="E17" s="29"/>
      <c r="F17" s="68"/>
      <c r="G17" s="69"/>
      <c r="H17" s="27"/>
      <c r="I17" s="64"/>
      <c r="J17" s="64"/>
      <c r="K17" s="65"/>
      <c r="L17" s="64"/>
      <c r="M17" s="64"/>
      <c r="N17" s="63">
        <f t="shared" si="2"/>
        <v>0</v>
      </c>
      <c r="O17" s="44"/>
      <c r="P17" s="6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7.25" customHeight="1">
      <c r="A18" s="25">
        <f t="shared" si="1"/>
      </c>
      <c r="B18" s="26"/>
      <c r="C18" s="27"/>
      <c r="D18" s="34">
        <f t="shared" si="0"/>
      </c>
      <c r="E18" s="29"/>
      <c r="F18" s="68"/>
      <c r="G18" s="69"/>
      <c r="H18" s="27"/>
      <c r="I18" s="64"/>
      <c r="J18" s="64"/>
      <c r="K18" s="65"/>
      <c r="L18" s="64"/>
      <c r="M18" s="64"/>
      <c r="N18" s="63">
        <f t="shared" si="2"/>
        <v>0</v>
      </c>
      <c r="O18" s="44"/>
      <c r="P18" s="6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7.25" customHeight="1">
      <c r="A19" s="25">
        <f t="shared" si="1"/>
      </c>
      <c r="B19" s="26"/>
      <c r="C19" s="27"/>
      <c r="D19" s="34">
        <f t="shared" si="0"/>
      </c>
      <c r="E19" s="29"/>
      <c r="F19" s="68"/>
      <c r="G19" s="69"/>
      <c r="H19" s="27"/>
      <c r="I19" s="64"/>
      <c r="J19" s="64"/>
      <c r="K19" s="65"/>
      <c r="L19" s="64"/>
      <c r="M19" s="64"/>
      <c r="N19" s="63">
        <f t="shared" si="2"/>
        <v>0</v>
      </c>
      <c r="O19" s="44"/>
      <c r="P19" s="6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7.25" customHeight="1">
      <c r="A20" s="25">
        <f t="shared" si="1"/>
      </c>
      <c r="B20" s="26"/>
      <c r="C20" s="27"/>
      <c r="D20" s="34">
        <f aca="true" t="shared" si="3" ref="D20:D31">PHONETIC(B20)</f>
      </c>
      <c r="E20" s="29"/>
      <c r="F20" s="68"/>
      <c r="G20" s="69"/>
      <c r="H20" s="27"/>
      <c r="I20" s="64"/>
      <c r="J20" s="64"/>
      <c r="K20" s="65"/>
      <c r="L20" s="64"/>
      <c r="M20" s="64"/>
      <c r="N20" s="63">
        <f t="shared" si="2"/>
        <v>0</v>
      </c>
      <c r="O20" s="44" t="s">
        <v>54</v>
      </c>
      <c r="P20" s="66" t="s">
        <v>59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7.25" customHeight="1">
      <c r="A21" s="25">
        <f t="shared" si="1"/>
      </c>
      <c r="B21" s="26"/>
      <c r="C21" s="27"/>
      <c r="D21" s="34">
        <f t="shared" si="3"/>
      </c>
      <c r="E21" s="29"/>
      <c r="F21" s="68"/>
      <c r="G21" s="69"/>
      <c r="H21" s="27"/>
      <c r="I21" s="64"/>
      <c r="J21" s="64"/>
      <c r="K21" s="65"/>
      <c r="L21" s="64"/>
      <c r="M21" s="64"/>
      <c r="N21" s="63">
        <f t="shared" si="2"/>
        <v>0</v>
      </c>
      <c r="O21" s="44"/>
      <c r="P21" s="6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7.25" customHeight="1">
      <c r="A22" s="25">
        <f t="shared" si="1"/>
      </c>
      <c r="B22" s="26"/>
      <c r="C22" s="27"/>
      <c r="D22" s="34">
        <f t="shared" si="3"/>
      </c>
      <c r="E22" s="29"/>
      <c r="F22" s="68"/>
      <c r="G22" s="69"/>
      <c r="H22" s="27"/>
      <c r="I22" s="64"/>
      <c r="J22" s="64"/>
      <c r="K22" s="65"/>
      <c r="L22" s="64"/>
      <c r="M22" s="64"/>
      <c r="N22" s="63">
        <f t="shared" si="2"/>
        <v>0</v>
      </c>
      <c r="O22" s="44"/>
      <c r="P22" s="6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7.25" customHeight="1">
      <c r="A23" s="25">
        <f t="shared" si="1"/>
      </c>
      <c r="B23" s="26"/>
      <c r="C23" s="27"/>
      <c r="D23" s="34">
        <f t="shared" si="3"/>
      </c>
      <c r="E23" s="29"/>
      <c r="F23" s="68"/>
      <c r="G23" s="69"/>
      <c r="H23" s="27"/>
      <c r="I23" s="64"/>
      <c r="J23" s="64"/>
      <c r="K23" s="65"/>
      <c r="L23" s="64"/>
      <c r="M23" s="64"/>
      <c r="N23" s="63">
        <f t="shared" si="2"/>
        <v>0</v>
      </c>
      <c r="O23" s="44" t="s">
        <v>54</v>
      </c>
      <c r="P23" s="66" t="s">
        <v>56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7.25" customHeight="1">
      <c r="A24" s="25">
        <f t="shared" si="1"/>
      </c>
      <c r="B24" s="26"/>
      <c r="C24" s="27"/>
      <c r="D24" s="34">
        <f t="shared" si="3"/>
      </c>
      <c r="E24" s="28"/>
      <c r="F24" s="68"/>
      <c r="G24" s="69"/>
      <c r="H24" s="27"/>
      <c r="I24" s="64"/>
      <c r="J24" s="64"/>
      <c r="K24" s="65"/>
      <c r="L24" s="64"/>
      <c r="M24" s="64"/>
      <c r="N24" s="63">
        <f t="shared" si="2"/>
        <v>0</v>
      </c>
      <c r="O24" s="44"/>
      <c r="P24" s="6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16" ht="17.25" customHeight="1">
      <c r="A25" s="25">
        <f t="shared" si="1"/>
      </c>
      <c r="B25" s="26"/>
      <c r="C25" s="27"/>
      <c r="D25" s="34">
        <f t="shared" si="3"/>
      </c>
      <c r="E25" s="29"/>
      <c r="F25" s="68"/>
      <c r="G25" s="69"/>
      <c r="H25" s="27"/>
      <c r="I25" s="64"/>
      <c r="J25" s="64"/>
      <c r="K25" s="65"/>
      <c r="L25" s="64"/>
      <c r="M25" s="64"/>
      <c r="N25" s="63">
        <f t="shared" si="2"/>
        <v>0</v>
      </c>
      <c r="O25" s="44" t="s">
        <v>54</v>
      </c>
      <c r="P25" s="67" t="s">
        <v>60</v>
      </c>
    </row>
    <row r="26" spans="1:16" ht="17.25" customHeight="1">
      <c r="A26" s="25">
        <f t="shared" si="1"/>
      </c>
      <c r="B26" s="26"/>
      <c r="C26" s="27"/>
      <c r="D26" s="34">
        <f t="shared" si="3"/>
      </c>
      <c r="E26" s="29"/>
      <c r="F26" s="68"/>
      <c r="G26" s="69"/>
      <c r="H26" s="27"/>
      <c r="I26" s="64"/>
      <c r="J26" s="64"/>
      <c r="K26" s="65"/>
      <c r="L26" s="64"/>
      <c r="M26" s="64"/>
      <c r="N26" s="63">
        <f t="shared" si="2"/>
        <v>0</v>
      </c>
      <c r="O26" s="44"/>
      <c r="P26" s="67"/>
    </row>
    <row r="27" spans="1:16" ht="17.25" customHeight="1">
      <c r="A27" s="25">
        <f t="shared" si="1"/>
      </c>
      <c r="B27" s="26"/>
      <c r="C27" s="27"/>
      <c r="D27" s="34">
        <f t="shared" si="3"/>
      </c>
      <c r="E27" s="29"/>
      <c r="F27" s="68"/>
      <c r="G27" s="69"/>
      <c r="H27" s="27"/>
      <c r="I27" s="64"/>
      <c r="J27" s="64"/>
      <c r="K27" s="65"/>
      <c r="L27" s="64"/>
      <c r="M27" s="64"/>
      <c r="N27" s="63">
        <f t="shared" si="2"/>
        <v>0</v>
      </c>
      <c r="O27" s="44"/>
      <c r="P27" s="67"/>
    </row>
    <row r="28" spans="1:16" ht="17.25" customHeight="1">
      <c r="A28" s="25">
        <f t="shared" si="1"/>
      </c>
      <c r="B28" s="26"/>
      <c r="C28" s="27"/>
      <c r="D28" s="34">
        <f t="shared" si="3"/>
      </c>
      <c r="E28" s="29"/>
      <c r="F28" s="68"/>
      <c r="G28" s="69"/>
      <c r="H28" s="27"/>
      <c r="I28" s="64"/>
      <c r="J28" s="64"/>
      <c r="K28" s="65"/>
      <c r="L28" s="64"/>
      <c r="M28" s="64"/>
      <c r="N28" s="63">
        <f t="shared" si="2"/>
        <v>0</v>
      </c>
      <c r="O28" s="44"/>
      <c r="P28" s="67"/>
    </row>
    <row r="29" spans="1:16" ht="17.25" customHeight="1">
      <c r="A29" s="25">
        <f t="shared" si="1"/>
      </c>
      <c r="B29" s="26"/>
      <c r="C29" s="27"/>
      <c r="D29" s="34">
        <f t="shared" si="3"/>
      </c>
      <c r="E29" s="28"/>
      <c r="F29" s="68"/>
      <c r="G29" s="69"/>
      <c r="H29" s="27"/>
      <c r="I29" s="64"/>
      <c r="J29" s="64"/>
      <c r="K29" s="65"/>
      <c r="L29" s="64"/>
      <c r="M29" s="64"/>
      <c r="N29" s="63">
        <f t="shared" si="2"/>
        <v>0</v>
      </c>
      <c r="O29" s="44" t="s">
        <v>54</v>
      </c>
      <c r="P29" s="67" t="s">
        <v>61</v>
      </c>
    </row>
    <row r="30" spans="1:16" ht="17.25" customHeight="1">
      <c r="A30" s="25">
        <f t="shared" si="1"/>
      </c>
      <c r="B30" s="26"/>
      <c r="C30" s="27"/>
      <c r="D30" s="34">
        <f t="shared" si="3"/>
      </c>
      <c r="E30" s="28"/>
      <c r="F30" s="68"/>
      <c r="G30" s="69"/>
      <c r="H30" s="27"/>
      <c r="I30" s="64"/>
      <c r="J30" s="64"/>
      <c r="K30" s="65"/>
      <c r="L30" s="64"/>
      <c r="M30" s="64"/>
      <c r="N30" s="63">
        <f t="shared" si="2"/>
        <v>0</v>
      </c>
      <c r="O30" s="44"/>
      <c r="P30" s="67"/>
    </row>
    <row r="31" spans="1:16" ht="17.25" customHeight="1">
      <c r="A31" s="25">
        <f t="shared" si="1"/>
      </c>
      <c r="B31" s="26"/>
      <c r="C31" s="27"/>
      <c r="D31" s="34">
        <f t="shared" si="3"/>
      </c>
      <c r="E31" s="29"/>
      <c r="F31" s="68"/>
      <c r="G31" s="69"/>
      <c r="H31" s="27"/>
      <c r="I31" s="64"/>
      <c r="J31" s="64"/>
      <c r="K31" s="65"/>
      <c r="L31" s="64"/>
      <c r="M31" s="64"/>
      <c r="N31" s="63">
        <f t="shared" si="2"/>
        <v>0</v>
      </c>
      <c r="O31" s="48" t="s">
        <v>54</v>
      </c>
      <c r="P31" s="18" t="s">
        <v>64</v>
      </c>
    </row>
    <row r="32" spans="5:7" ht="12.75">
      <c r="E32" s="31"/>
      <c r="F32" s="32"/>
      <c r="G32" s="32"/>
    </row>
    <row r="33" spans="5:7" ht="12.75">
      <c r="E33" s="31"/>
      <c r="G33" s="20"/>
    </row>
    <row r="34" spans="5:7" ht="12.75">
      <c r="E34" s="31"/>
      <c r="G34" s="20"/>
    </row>
    <row r="35" spans="5:7" ht="12.75">
      <c r="E35" s="31"/>
      <c r="G35" s="20"/>
    </row>
    <row r="36" spans="5:7" ht="12.75">
      <c r="E36" s="31"/>
      <c r="G36" s="20"/>
    </row>
    <row r="37" spans="5:7" ht="12.75">
      <c r="E37" s="31"/>
      <c r="G37" s="20"/>
    </row>
    <row r="38" spans="5:7" ht="12.75">
      <c r="E38" s="31"/>
      <c r="G38" s="20"/>
    </row>
    <row r="39" spans="5:7" ht="12.75">
      <c r="E39" s="31"/>
      <c r="G39" s="20"/>
    </row>
    <row r="40" spans="5:7" ht="12.75">
      <c r="E40" s="31"/>
      <c r="G40" s="20"/>
    </row>
    <row r="41" spans="5:7" ht="12.75">
      <c r="E41" s="31"/>
      <c r="G41" s="20"/>
    </row>
    <row r="42" spans="5:7" ht="12.75">
      <c r="E42" s="31"/>
      <c r="G42" s="20"/>
    </row>
    <row r="43" spans="5:7" ht="12.75">
      <c r="E43" s="31"/>
      <c r="G43" s="20"/>
    </row>
    <row r="44" spans="5:7" ht="12.75">
      <c r="E44" s="31"/>
      <c r="G44" s="20"/>
    </row>
    <row r="45" spans="5:7" ht="12.75">
      <c r="E45" s="31"/>
      <c r="G45" s="20"/>
    </row>
    <row r="46" spans="5:7" ht="12.75">
      <c r="E46" s="31"/>
      <c r="G46" s="20"/>
    </row>
    <row r="47" spans="5:7" ht="12.75">
      <c r="E47" s="31"/>
      <c r="G47" s="20"/>
    </row>
    <row r="48" spans="5:7" ht="12.75">
      <c r="E48" s="31"/>
      <c r="G48" s="20"/>
    </row>
    <row r="49" spans="5:7" ht="12.75">
      <c r="E49" s="31"/>
      <c r="G49" s="20"/>
    </row>
    <row r="50" spans="5:7" ht="12.75">
      <c r="E50" s="31"/>
      <c r="G50" s="20"/>
    </row>
    <row r="51" spans="5:7" ht="12.75">
      <c r="E51" s="31"/>
      <c r="G51" s="20"/>
    </row>
    <row r="52" spans="5:7" ht="12.75">
      <c r="E52" s="31"/>
      <c r="G52" s="20"/>
    </row>
    <row r="53" spans="5:7" ht="12.75">
      <c r="E53" s="31"/>
      <c r="G53" s="20"/>
    </row>
    <row r="54" spans="5:7" ht="12.75">
      <c r="E54" s="31"/>
      <c r="G54" s="20"/>
    </row>
    <row r="55" spans="5:7" ht="12.75">
      <c r="E55" s="31"/>
      <c r="G55" s="20"/>
    </row>
    <row r="56" spans="5:7" ht="12.75">
      <c r="E56" s="31"/>
      <c r="G56" s="20"/>
    </row>
    <row r="57" spans="5:7" ht="12.75">
      <c r="E57" s="31"/>
      <c r="G57" s="20"/>
    </row>
    <row r="58" spans="5:7" ht="12.75">
      <c r="E58" s="31"/>
      <c r="G58" s="20"/>
    </row>
    <row r="59" spans="5:7" ht="12.75">
      <c r="E59" s="31"/>
      <c r="G59" s="20"/>
    </row>
    <row r="60" spans="5:7" ht="12.75">
      <c r="E60" s="31"/>
      <c r="G60" s="20"/>
    </row>
    <row r="61" spans="5:7" ht="12.75">
      <c r="E61" s="31"/>
      <c r="G61" s="20"/>
    </row>
    <row r="62" spans="5:7" ht="12.75">
      <c r="E62" s="31"/>
      <c r="G62" s="20"/>
    </row>
    <row r="63" spans="5:7" ht="12.75">
      <c r="E63" s="31"/>
      <c r="G63" s="20"/>
    </row>
    <row r="64" spans="5:7" ht="12.75">
      <c r="E64" s="31"/>
      <c r="G64" s="20"/>
    </row>
    <row r="65" spans="5:7" ht="12.75">
      <c r="E65" s="31"/>
      <c r="G65" s="20"/>
    </row>
    <row r="66" spans="5:7" ht="12.75">
      <c r="E66" s="31"/>
      <c r="G66" s="20"/>
    </row>
    <row r="67" spans="5:7" ht="12.75">
      <c r="E67" s="31"/>
      <c r="G67" s="20"/>
    </row>
    <row r="68" ht="12.75">
      <c r="G68" s="20"/>
    </row>
    <row r="69" ht="12.75">
      <c r="G69" s="20"/>
    </row>
    <row r="70" ht="12.75">
      <c r="G70" s="20"/>
    </row>
    <row r="71" ht="12.75">
      <c r="G71" s="20"/>
    </row>
    <row r="72" ht="12.75">
      <c r="G72" s="20"/>
    </row>
    <row r="73" ht="12.75">
      <c r="G73" s="20"/>
    </row>
    <row r="74" ht="12.75">
      <c r="G74" s="20"/>
    </row>
    <row r="75" ht="12.75">
      <c r="G75" s="20"/>
    </row>
    <row r="76" ht="12.75">
      <c r="G76" s="20"/>
    </row>
    <row r="77" ht="12.75">
      <c r="G77" s="20"/>
    </row>
    <row r="78" ht="12.75">
      <c r="G78" s="20"/>
    </row>
    <row r="79" ht="12.75">
      <c r="G79" s="20"/>
    </row>
    <row r="80" ht="12.75">
      <c r="G80" s="20"/>
    </row>
    <row r="81" ht="12.75">
      <c r="G81" s="20"/>
    </row>
    <row r="82" ht="12.75">
      <c r="G82" s="20"/>
    </row>
    <row r="83" ht="12.75">
      <c r="G83" s="20"/>
    </row>
  </sheetData>
  <sheetProtection/>
  <mergeCells count="43">
    <mergeCell ref="G1:N1"/>
    <mergeCell ref="J3:L3"/>
    <mergeCell ref="E5:F5"/>
    <mergeCell ref="E6:F6"/>
    <mergeCell ref="F4:M4"/>
    <mergeCell ref="H5:K5"/>
    <mergeCell ref="H6:N6"/>
    <mergeCell ref="G2:N2"/>
    <mergeCell ref="P29:P30"/>
    <mergeCell ref="F19:G19"/>
    <mergeCell ref="F20:G20"/>
    <mergeCell ref="F31:G31"/>
    <mergeCell ref="F27:G27"/>
    <mergeCell ref="F28:G28"/>
    <mergeCell ref="F29:G29"/>
    <mergeCell ref="F30:G30"/>
    <mergeCell ref="F21:G21"/>
    <mergeCell ref="F22:G22"/>
    <mergeCell ref="F24:G24"/>
    <mergeCell ref="F25:G25"/>
    <mergeCell ref="F26:G26"/>
    <mergeCell ref="F12:G12"/>
    <mergeCell ref="F13:G13"/>
    <mergeCell ref="F14:G14"/>
    <mergeCell ref="F16:G16"/>
    <mergeCell ref="F17:G17"/>
    <mergeCell ref="F18:G18"/>
    <mergeCell ref="P25:P28"/>
    <mergeCell ref="F15:G15"/>
    <mergeCell ref="B9:D9"/>
    <mergeCell ref="B10:D10"/>
    <mergeCell ref="N8:N9"/>
    <mergeCell ref="E9:F9"/>
    <mergeCell ref="F11:G11"/>
    <mergeCell ref="M8:M11"/>
    <mergeCell ref="H8:L8"/>
    <mergeCell ref="F23:G23"/>
    <mergeCell ref="P8:P10"/>
    <mergeCell ref="P12:P13"/>
    <mergeCell ref="P14:P15"/>
    <mergeCell ref="P16:P19"/>
    <mergeCell ref="P20:P22"/>
    <mergeCell ref="P23:P24"/>
  </mergeCells>
  <conditionalFormatting sqref="D12:D31">
    <cfRule type="expression" priority="7" dxfId="12" stopIfTrue="1">
      <formula>H12="女"</formula>
    </cfRule>
  </conditionalFormatting>
  <conditionalFormatting sqref="F12:F32">
    <cfRule type="expression" priority="8" dxfId="12" stopIfTrue="1">
      <formula>H12="女"</formula>
    </cfRule>
  </conditionalFormatting>
  <conditionalFormatting sqref="E12:E31">
    <cfRule type="expression" priority="9" dxfId="12" stopIfTrue="1">
      <formula>H12="女"</formula>
    </cfRule>
  </conditionalFormatting>
  <conditionalFormatting sqref="C12:C31">
    <cfRule type="expression" priority="10" dxfId="12" stopIfTrue="1">
      <formula>H12="女"</formula>
    </cfRule>
  </conditionalFormatting>
  <conditionalFormatting sqref="H12:H31">
    <cfRule type="cellIs" priority="11" dxfId="12" operator="equal" stopIfTrue="1">
      <formula>"女"</formula>
    </cfRule>
  </conditionalFormatting>
  <conditionalFormatting sqref="I12:L31">
    <cfRule type="cellIs" priority="12" dxfId="13" operator="equal" stopIfTrue="1">
      <formula>"団"</formula>
    </cfRule>
    <cfRule type="cellIs" priority="13" dxfId="14" operator="equal" stopIfTrue="1">
      <formula>"取消"</formula>
    </cfRule>
  </conditionalFormatting>
  <conditionalFormatting sqref="B12:B31">
    <cfRule type="expression" priority="83" dxfId="12" stopIfTrue="1">
      <formula>H12="女"</formula>
    </cfRule>
    <cfRule type="expression" priority="84" dxfId="15" stopIfTrue="1">
      <formula>IF(COUNTIF($B$12:$B$87,B12)&gt;1,TRUE,FALSE)</formula>
    </cfRule>
  </conditionalFormatting>
  <conditionalFormatting sqref="M12:M31">
    <cfRule type="cellIs" priority="2" dxfId="16" operator="equal" stopIfTrue="1">
      <formula>"左"</formula>
    </cfRule>
  </conditionalFormatting>
  <conditionalFormatting sqref="C2">
    <cfRule type="expression" priority="85" dxfId="12" stopIfTrue="1">
      <formula>I2="女"</formula>
    </cfRule>
  </conditionalFormatting>
  <dataValidations count="6">
    <dataValidation allowBlank="1" showInputMessage="1" showErrorMessage="1" imeMode="off" sqref="E12:E31"/>
    <dataValidation type="list" allowBlank="1" showInputMessage="1" showErrorMessage="1" sqref="H12:H31">
      <formula1>"男,女"</formula1>
    </dataValidation>
    <dataValidation type="list" allowBlank="1" showInputMessage="1" showErrorMessage="1" sqref="I12:L31">
      <formula1>"○,取消"</formula1>
    </dataValidation>
    <dataValidation type="list" allowBlank="1" showInputMessage="1" showErrorMessage="1" sqref="C12:C31 C2">
      <formula1>"北海道,青森,岩手,宮城,秋田,山形,福島,茨城,栃木,群馬,埼玉,千葉,東京,神奈川,山梨,新潟,長野,富山,石川,福井,静岡,愛知,三重,岐阜"</formula1>
    </dataValidation>
    <dataValidation type="list" allowBlank="1" showInputMessage="1" showErrorMessage="1" sqref="M12:M31">
      <formula1>"左"</formula1>
    </dataValidation>
    <dataValidation allowBlank="1" showInputMessage="1" showErrorMessage="1" imeMode="on" sqref="B12:B31 F12:G31 D12:D31"/>
  </dataValidations>
  <hyperlinks>
    <hyperlink ref="J3" r:id="rId1" display="rifle.japan@live.jp"/>
  </hyperlink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selection activeCell="B2" sqref="B2:B3"/>
    </sheetView>
  </sheetViews>
  <sheetFormatPr defaultColWidth="9.00390625" defaultRowHeight="15"/>
  <cols>
    <col min="1" max="1" width="2.140625" style="38" customWidth="1"/>
    <col min="2" max="2" width="4.7109375" style="36" customWidth="1"/>
    <col min="3" max="3" width="14.28125" style="36" customWidth="1"/>
    <col min="4" max="4" width="12.8515625" style="36" customWidth="1"/>
    <col min="5" max="5" width="8.140625" style="36" customWidth="1"/>
    <col min="6" max="6" width="11.28125" style="36" customWidth="1"/>
    <col min="7" max="7" width="12.8515625" style="36" customWidth="1"/>
    <col min="8" max="8" width="8.140625" style="36" customWidth="1"/>
    <col min="9" max="9" width="11.28125" style="36" customWidth="1"/>
    <col min="10" max="10" width="12.8515625" style="36" customWidth="1"/>
    <col min="11" max="11" width="8.140625" style="36" customWidth="1"/>
    <col min="12" max="12" width="11.28125" style="36" customWidth="1"/>
    <col min="13" max="14" width="4.28125" style="38" customWidth="1"/>
    <col min="15" max="23" width="9.00390625" style="38" customWidth="1"/>
    <col min="24" max="24" width="10.8515625" style="38" hidden="1" customWidth="1"/>
    <col min="25" max="25" width="4.421875" style="38" hidden="1" customWidth="1"/>
    <col min="26" max="16384" width="9.00390625" style="38" customWidth="1"/>
  </cols>
  <sheetData>
    <row r="1" spans="1:4" ht="26.25" customHeight="1">
      <c r="A1" s="35" t="s">
        <v>15</v>
      </c>
      <c r="D1" s="37"/>
    </row>
    <row r="2" spans="2:12" ht="12.75">
      <c r="B2" s="89" t="s">
        <v>16</v>
      </c>
      <c r="C2" s="90" t="s">
        <v>17</v>
      </c>
      <c r="D2" s="89" t="s">
        <v>18</v>
      </c>
      <c r="E2" s="89"/>
      <c r="F2" s="89"/>
      <c r="G2" s="89" t="s">
        <v>19</v>
      </c>
      <c r="H2" s="89"/>
      <c r="I2" s="89"/>
      <c r="J2" s="89" t="s">
        <v>20</v>
      </c>
      <c r="K2" s="89"/>
      <c r="L2" s="89"/>
    </row>
    <row r="3" spans="2:12" ht="12.75">
      <c r="B3" s="89"/>
      <c r="C3" s="91"/>
      <c r="D3" s="39" t="s">
        <v>21</v>
      </c>
      <c r="E3" s="39" t="s">
        <v>22</v>
      </c>
      <c r="F3" s="39" t="s">
        <v>23</v>
      </c>
      <c r="G3" s="39" t="s">
        <v>21</v>
      </c>
      <c r="H3" s="39" t="s">
        <v>22</v>
      </c>
      <c r="I3" s="39" t="s">
        <v>23</v>
      </c>
      <c r="J3" s="39" t="s">
        <v>21</v>
      </c>
      <c r="K3" s="39" t="s">
        <v>22</v>
      </c>
      <c r="L3" s="39" t="s">
        <v>23</v>
      </c>
    </row>
    <row r="4" spans="2:25" ht="23.25" customHeight="1">
      <c r="B4" s="40">
        <v>1</v>
      </c>
      <c r="C4" s="41">
        <f>IF('エントリー管理表'!B12="","",'エントリー管理表'!B12)</f>
      </c>
      <c r="D4" s="40"/>
      <c r="E4" s="42"/>
      <c r="F4" s="42"/>
      <c r="G4" s="40"/>
      <c r="H4" s="42"/>
      <c r="I4" s="42"/>
      <c r="J4" s="40"/>
      <c r="K4" s="42"/>
      <c r="L4" s="40"/>
      <c r="N4" s="38" t="s">
        <v>51</v>
      </c>
      <c r="X4" s="43" t="s">
        <v>25</v>
      </c>
      <c r="Y4" s="38" t="s">
        <v>26</v>
      </c>
    </row>
    <row r="5" spans="2:25" ht="23.25" customHeight="1">
      <c r="B5" s="40">
        <v>2</v>
      </c>
      <c r="C5" s="41">
        <f>IF('エントリー管理表'!B13="","",'エントリー管理表'!B13)</f>
      </c>
      <c r="D5" s="40"/>
      <c r="E5" s="42"/>
      <c r="F5" s="42"/>
      <c r="G5" s="40"/>
      <c r="H5" s="42"/>
      <c r="I5" s="42"/>
      <c r="J5" s="40"/>
      <c r="K5" s="42"/>
      <c r="L5" s="40"/>
      <c r="N5" s="38" t="s">
        <v>52</v>
      </c>
      <c r="X5" s="43" t="s">
        <v>27</v>
      </c>
      <c r="Y5" s="38" t="s">
        <v>28</v>
      </c>
    </row>
    <row r="6" spans="2:25" ht="23.25" customHeight="1">
      <c r="B6" s="40">
        <v>3</v>
      </c>
      <c r="C6" s="41">
        <f>IF('エントリー管理表'!B14="","",'エントリー管理表'!B14)</f>
      </c>
      <c r="D6" s="40"/>
      <c r="E6" s="42"/>
      <c r="F6" s="42"/>
      <c r="G6" s="40"/>
      <c r="H6" s="42"/>
      <c r="I6" s="42"/>
      <c r="J6" s="40"/>
      <c r="K6" s="42"/>
      <c r="L6" s="40"/>
      <c r="N6" s="38" t="s">
        <v>53</v>
      </c>
      <c r="X6" s="43" t="s">
        <v>29</v>
      </c>
      <c r="Y6" s="38" t="s">
        <v>30</v>
      </c>
    </row>
    <row r="7" spans="2:25" ht="23.25" customHeight="1">
      <c r="B7" s="40">
        <v>4</v>
      </c>
      <c r="C7" s="41">
        <f>IF('エントリー管理表'!B15="","",'エントリー管理表'!B15)</f>
      </c>
      <c r="D7" s="40"/>
      <c r="E7" s="42"/>
      <c r="F7" s="42"/>
      <c r="G7" s="40"/>
      <c r="H7" s="42"/>
      <c r="I7" s="42"/>
      <c r="J7" s="40"/>
      <c r="K7" s="42"/>
      <c r="L7" s="40"/>
      <c r="N7" s="38" t="s">
        <v>80</v>
      </c>
      <c r="X7" s="43" t="s">
        <v>31</v>
      </c>
      <c r="Y7" s="38" t="s">
        <v>32</v>
      </c>
    </row>
    <row r="8" spans="2:25" ht="23.25" customHeight="1">
      <c r="B8" s="40">
        <v>5</v>
      </c>
      <c r="C8" s="41">
        <f>IF('エントリー管理表'!B16="","",'エントリー管理表'!B16)</f>
      </c>
      <c r="D8" s="40"/>
      <c r="E8" s="42"/>
      <c r="F8" s="42"/>
      <c r="G8" s="40"/>
      <c r="H8" s="42"/>
      <c r="I8" s="42"/>
      <c r="J8" s="40"/>
      <c r="K8" s="42"/>
      <c r="L8" s="40"/>
      <c r="N8" s="38" t="s">
        <v>79</v>
      </c>
      <c r="X8" s="43" t="s">
        <v>33</v>
      </c>
      <c r="Y8" s="38" t="s">
        <v>24</v>
      </c>
    </row>
    <row r="9" spans="2:25" ht="23.25" customHeight="1">
      <c r="B9" s="40">
        <v>6</v>
      </c>
      <c r="C9" s="41">
        <f>IF('エントリー管理表'!B17="","",'エントリー管理表'!B17)</f>
      </c>
      <c r="D9" s="40"/>
      <c r="E9" s="42"/>
      <c r="F9" s="42"/>
      <c r="G9" s="40"/>
      <c r="H9" s="42"/>
      <c r="I9" s="42"/>
      <c r="J9" s="40"/>
      <c r="K9" s="42"/>
      <c r="L9" s="40"/>
      <c r="X9" s="43" t="s">
        <v>34</v>
      </c>
      <c r="Y9" s="38" t="s">
        <v>35</v>
      </c>
    </row>
    <row r="10" spans="2:25" ht="23.25" customHeight="1">
      <c r="B10" s="40">
        <v>7</v>
      </c>
      <c r="C10" s="41">
        <f>IF('エントリー管理表'!B18="","",'エントリー管理表'!B18)</f>
      </c>
      <c r="D10" s="40"/>
      <c r="E10" s="42"/>
      <c r="F10" s="42"/>
      <c r="G10" s="40"/>
      <c r="H10" s="42"/>
      <c r="I10" s="42"/>
      <c r="J10" s="40"/>
      <c r="K10" s="42"/>
      <c r="L10" s="40"/>
      <c r="X10" s="43" t="s">
        <v>36</v>
      </c>
      <c r="Y10" s="38" t="s">
        <v>37</v>
      </c>
    </row>
    <row r="11" spans="2:25" ht="23.25" customHeight="1">
      <c r="B11" s="40">
        <v>8</v>
      </c>
      <c r="C11" s="41">
        <f>IF('エントリー管理表'!B19="","",'エントリー管理表'!B19)</f>
      </c>
      <c r="D11" s="40"/>
      <c r="E11" s="42"/>
      <c r="F11" s="42"/>
      <c r="G11" s="40"/>
      <c r="H11" s="42"/>
      <c r="I11" s="42"/>
      <c r="J11" s="40"/>
      <c r="K11" s="42"/>
      <c r="L11" s="40"/>
      <c r="X11" s="43" t="s">
        <v>38</v>
      </c>
      <c r="Y11" s="38" t="s">
        <v>39</v>
      </c>
    </row>
    <row r="12" spans="2:25" ht="23.25" customHeight="1">
      <c r="B12" s="40">
        <v>9</v>
      </c>
      <c r="C12" s="41">
        <f>IF('エントリー管理表'!B20="","",'エントリー管理表'!B20)</f>
      </c>
      <c r="D12" s="40"/>
      <c r="E12" s="42"/>
      <c r="F12" s="42"/>
      <c r="G12" s="40"/>
      <c r="H12" s="42"/>
      <c r="I12" s="42"/>
      <c r="J12" s="40"/>
      <c r="K12" s="42"/>
      <c r="L12" s="40"/>
      <c r="X12" s="43" t="s">
        <v>40</v>
      </c>
      <c r="Y12" s="38" t="s">
        <v>41</v>
      </c>
    </row>
    <row r="13" spans="2:25" ht="23.25" customHeight="1">
      <c r="B13" s="40">
        <v>10</v>
      </c>
      <c r="C13" s="41">
        <f>IF('エントリー管理表'!B21="","",'エントリー管理表'!B21)</f>
      </c>
      <c r="D13" s="40"/>
      <c r="E13" s="42"/>
      <c r="F13" s="42"/>
      <c r="G13" s="40"/>
      <c r="H13" s="42"/>
      <c r="I13" s="42"/>
      <c r="J13" s="40"/>
      <c r="K13" s="42"/>
      <c r="L13" s="40"/>
      <c r="X13" s="43" t="s">
        <v>42</v>
      </c>
      <c r="Y13" s="38" t="s">
        <v>43</v>
      </c>
    </row>
    <row r="14" spans="2:25" ht="23.25" customHeight="1">
      <c r="B14" s="40">
        <v>11</v>
      </c>
      <c r="C14" s="41">
        <f>IF('エントリー管理表'!B22="","",'エントリー管理表'!B22)</f>
      </c>
      <c r="D14" s="40"/>
      <c r="E14" s="42"/>
      <c r="F14" s="42"/>
      <c r="G14" s="40"/>
      <c r="H14" s="42"/>
      <c r="I14" s="42"/>
      <c r="J14" s="40"/>
      <c r="K14" s="42"/>
      <c r="L14" s="40"/>
      <c r="X14" s="43" t="s">
        <v>44</v>
      </c>
      <c r="Y14" s="38" t="s">
        <v>45</v>
      </c>
    </row>
    <row r="15" spans="2:25" ht="23.25" customHeight="1">
      <c r="B15" s="40">
        <v>12</v>
      </c>
      <c r="C15" s="41">
        <f>IF('エントリー管理表'!B23="","",'エントリー管理表'!B23)</f>
      </c>
      <c r="D15" s="40"/>
      <c r="E15" s="42"/>
      <c r="F15" s="42"/>
      <c r="G15" s="40"/>
      <c r="H15" s="42"/>
      <c r="I15" s="42"/>
      <c r="J15" s="40"/>
      <c r="K15" s="42"/>
      <c r="L15" s="40"/>
      <c r="X15" s="43" t="s">
        <v>46</v>
      </c>
      <c r="Y15" s="38" t="s">
        <v>47</v>
      </c>
    </row>
    <row r="16" spans="2:25" ht="23.25" customHeight="1">
      <c r="B16" s="40">
        <v>13</v>
      </c>
      <c r="C16" s="41">
        <f>IF('エントリー管理表'!B24="","",'エントリー管理表'!B24)</f>
      </c>
      <c r="D16" s="40"/>
      <c r="E16" s="42"/>
      <c r="F16" s="42"/>
      <c r="G16" s="40"/>
      <c r="H16" s="42"/>
      <c r="I16" s="42"/>
      <c r="J16" s="40"/>
      <c r="K16" s="42"/>
      <c r="L16" s="40"/>
      <c r="X16" s="43" t="s">
        <v>48</v>
      </c>
      <c r="Y16" s="38" t="s">
        <v>49</v>
      </c>
    </row>
    <row r="17" spans="2:24" ht="23.25" customHeight="1">
      <c r="B17" s="40">
        <v>14</v>
      </c>
      <c r="C17" s="41">
        <f>IF('エントリー管理表'!B25="","",'エントリー管理表'!B25)</f>
      </c>
      <c r="D17" s="40"/>
      <c r="E17" s="42"/>
      <c r="F17" s="42"/>
      <c r="G17" s="40"/>
      <c r="H17" s="42"/>
      <c r="I17" s="42"/>
      <c r="J17" s="40"/>
      <c r="K17" s="42"/>
      <c r="L17" s="40"/>
      <c r="X17" s="43" t="s">
        <v>50</v>
      </c>
    </row>
    <row r="18" spans="2:12" ht="23.25" customHeight="1">
      <c r="B18" s="40">
        <v>15</v>
      </c>
      <c r="C18" s="41">
        <f>IF('エントリー管理表'!B26="","",'エントリー管理表'!B26)</f>
      </c>
      <c r="D18" s="40"/>
      <c r="E18" s="42"/>
      <c r="F18" s="42"/>
      <c r="G18" s="40"/>
      <c r="H18" s="42"/>
      <c r="I18" s="42"/>
      <c r="J18" s="40"/>
      <c r="K18" s="42"/>
      <c r="L18" s="40"/>
    </row>
    <row r="19" spans="2:12" ht="23.25" customHeight="1">
      <c r="B19" s="40">
        <v>16</v>
      </c>
      <c r="C19" s="41">
        <f>IF('エントリー管理表'!B27="","",'エントリー管理表'!B27)</f>
      </c>
      <c r="D19" s="40"/>
      <c r="E19" s="42"/>
      <c r="F19" s="42"/>
      <c r="G19" s="40"/>
      <c r="H19" s="42"/>
      <c r="I19" s="42"/>
      <c r="J19" s="40"/>
      <c r="K19" s="42"/>
      <c r="L19" s="40"/>
    </row>
    <row r="20" spans="2:12" ht="23.25" customHeight="1">
      <c r="B20" s="40">
        <v>17</v>
      </c>
      <c r="C20" s="41">
        <f>IF('エントリー管理表'!B28="","",'エントリー管理表'!B28)</f>
      </c>
      <c r="D20" s="40"/>
      <c r="E20" s="42"/>
      <c r="F20" s="42"/>
      <c r="G20" s="40"/>
      <c r="H20" s="42"/>
      <c r="I20" s="42"/>
      <c r="J20" s="40"/>
      <c r="K20" s="42"/>
      <c r="L20" s="40"/>
    </row>
    <row r="21" spans="2:12" ht="23.25" customHeight="1">
      <c r="B21" s="40">
        <v>18</v>
      </c>
      <c r="C21" s="41">
        <f>IF('エントリー管理表'!B29="","",'エントリー管理表'!B29)</f>
      </c>
      <c r="D21" s="40"/>
      <c r="E21" s="42"/>
      <c r="F21" s="42"/>
      <c r="G21" s="40"/>
      <c r="H21" s="42"/>
      <c r="I21" s="42"/>
      <c r="J21" s="40"/>
      <c r="K21" s="42"/>
      <c r="L21" s="40"/>
    </row>
    <row r="22" spans="2:12" ht="23.25" customHeight="1">
      <c r="B22" s="40">
        <v>19</v>
      </c>
      <c r="C22" s="41">
        <f>IF('エントリー管理表'!B30="","",'エントリー管理表'!B30)</f>
      </c>
      <c r="D22" s="40"/>
      <c r="E22" s="42"/>
      <c r="F22" s="42"/>
      <c r="G22" s="40"/>
      <c r="H22" s="42"/>
      <c r="I22" s="42"/>
      <c r="J22" s="40"/>
      <c r="K22" s="42"/>
      <c r="L22" s="40"/>
    </row>
    <row r="23" spans="2:12" ht="23.25" customHeight="1">
      <c r="B23" s="40">
        <v>20</v>
      </c>
      <c r="C23" s="41">
        <f>IF('エントリー管理表'!B31="","",'エントリー管理表'!B31)</f>
      </c>
      <c r="D23" s="40"/>
      <c r="E23" s="42"/>
      <c r="F23" s="42"/>
      <c r="G23" s="40"/>
      <c r="H23" s="42"/>
      <c r="I23" s="42"/>
      <c r="J23" s="40"/>
      <c r="K23" s="42"/>
      <c r="L23" s="40"/>
    </row>
    <row r="24" ht="23.25" customHeight="1"/>
  </sheetData>
  <sheetProtection/>
  <mergeCells count="5">
    <mergeCell ref="B2:B3"/>
    <mergeCell ref="C2:C3"/>
    <mergeCell ref="D2:F2"/>
    <mergeCell ref="G2:I2"/>
    <mergeCell ref="J2:L2"/>
  </mergeCells>
  <conditionalFormatting sqref="X4:X17">
    <cfRule type="expression" priority="1" dxfId="12" stopIfTrue="1">
      <formula>AC4="女"</formula>
    </cfRule>
  </conditionalFormatting>
  <dataValidations count="3">
    <dataValidation type="list" allowBlank="1" showInputMessage="1" showErrorMessage="1" imeMode="on" sqref="H4:H23 K4:K23 E4:E23">
      <formula1>$Y$4:$Y$16</formula1>
    </dataValidation>
    <dataValidation allowBlank="1" showInputMessage="1" showErrorMessage="1" imeMode="on" sqref="X4:X17"/>
    <dataValidation type="list" allowBlank="1" showInputMessage="1" showErrorMessage="1" sqref="D4:D23 G4:G23 J4:J23">
      <formula1>"FP,APM,APW,HRMW"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一郎</dc:creator>
  <cp:keywords/>
  <dc:description/>
  <cp:lastModifiedBy>三木 容子</cp:lastModifiedBy>
  <cp:lastPrinted>2018-07-08T03:56:53Z</cp:lastPrinted>
  <dcterms:created xsi:type="dcterms:W3CDTF">2016-08-27T04:02:46Z</dcterms:created>
  <dcterms:modified xsi:type="dcterms:W3CDTF">2023-08-22T03:15:49Z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